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53" documentId="13_ncr:1_{F6CB121F-512D-4AA6-A0C1-0FB36C537598}" xr6:coauthVersionLast="47" xr6:coauthVersionMax="47" xr10:uidLastSave="{0D347C34-E168-418A-907E-2F16A66FC8B3}"/>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<sst xmlns="http://schemas.openxmlformats.org/spreadsheetml/2006/main" count="178592" uniqueCount="39080">
  <si>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</si>
  <si>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</si>
  <si>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</si>
  <si>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</si>
  <si>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</si>
  <si>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</si>
  <si>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</si>
  <si>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</si>
  <si>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</si>
  <si>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</si>
  <si>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</si>
  <si>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</si>
  <si>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</si>
  <si>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</si>
  <si>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</si>
  <si>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</si>
  <si>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</si>
  <si>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</si>
  <si>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</si>
  <si>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</si>
  <si>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</si>
  <si>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</si>
  <si>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</si>
  <si>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</si>
  <si>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</si>
  <si>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</si>
  <si>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</si>
  <si>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</si>
  <si>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</si>
  <si>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</si>
  <si>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</si>
  <si>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</si>
  <si>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</si>
  <si>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</si>
  <si>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</si>
  <si>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</si>
  <si>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</si>
  <si>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</si>
  <si>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</si>
  <si>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</si>
  <si>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</si>
  <si>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</si>
  <si>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</si>
  <si>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</si>
  <si>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</si>
  <si>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</si>
  <si>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</si>
  <si>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</si>
  <si>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</si>
  <si>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</si>
  <si>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</si>
  <si>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</si>
  <si>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</si>
  <si>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</si>
  <si>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</si>
  <si>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</si>
  <si>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</si>
  <si>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</si>
  <si>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</si>
  <si>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</si>
  <si>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</si>
  <si>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</si>
  <si>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</si>
  <si>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</si>
  <si>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</si>
  <si>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</si>
  <si>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</si>
  <si>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</si>
  <si>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</si>
  <si>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</si>
  <si>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</si>
  <si>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</si>
  <si>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</si>
  <si>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</si>
  <si>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</si>
  <si>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</si>
  <si>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</si>
  <si>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</si>
  <si>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</si>
  <si>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</si>
  <si>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</si>
  <si>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</si>
  <si>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</si>
  <si>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</si>
  <si>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</si>
  <si>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</si>
  <si>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</si>
  <si>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</si>
  <si>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</si>
  <si>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</si>
  <si>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</si>
  <si>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</si>
  <si>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</si>
  <si>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</si>
  <si>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</si>
  <si>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</si>
  <si>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</si>
  <si>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</si>
  <si>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</si>
  <si>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</si>
  <si>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</si>
  <si>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</si>
  <si>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</si>
  <si>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</si>
  <si>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</si>
  <si>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</si>
  <si>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</si>
  <si>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</si>
  <si>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</si>
  <si>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</si>
  <si>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</si>
  <si>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</si>
  <si>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</si>
  <si>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</si>
  <si>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</si>
  <si>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</si>
  <si>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</si>
  <si>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</si>
  <si>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</si>
  <si>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</si>
  <si>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</si>
  <si>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</si>
  <si>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</si>
  <si>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</si>
  <si>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</si>
  <si>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</si>
  <si>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</si>
  <si>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</si>
  <si>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</si>
  <si>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</si>
  <si>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</si>
  <si>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</si>
  <si>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</si>
  <si>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</si>
  <si>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</si>
  <si>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</si>
  <si>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</si>
  <si>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</si>
  <si>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</si>
  <si>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</si>
  <si>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</si>
  <si>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</si>
  <si>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</si>
  <si>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</si>
  <si>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</si>
  <si>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</si>
  <si>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</si>
  <si>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</si>
  <si>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</si>
  <si>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</si>
  <si>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</si>
  <si>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</si>
  <si>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</si>
  <si>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</si>
  <si>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</si>
  <si>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</si>
  <si>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</si>
  <si>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</si>
  <si>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</si>
  <si>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</si>
  <si>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</si>
  <si>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</si>
  <si>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</si>
  <si>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</si>
  <si>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</si>
  <si>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</si>
  <si>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</si>
  <si>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</si>
  <si>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</si>
  <si>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</si>
  <si>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</si>
  <si>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</si>
  <si>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</si>
  <si>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</si>
  <si>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</si>
  <si>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</si>
  <si>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</si>
  <si>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</si>
  <si>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</si>
  <si>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</si>
  <si>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</si>
  <si>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</si>
  <si>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</si>
  <si>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</si>
  <si>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</si>
  <si>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</si>
  <si>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</si>
  <si>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</si>
  <si>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</si>
  <si>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</si>
  <si>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</si>
  <si>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</si>
  <si>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</si>
  <si>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</si>
  <si>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</si>
  <si>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</si>
  <si>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</si>
  <si>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</si>
  <si>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</si>
  <si>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</si>
  <si>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</si>
  <si>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</si>
  <si>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</si>
  <si>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</si>
  <si>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</si>
  <si>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</si>
  <si>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</si>
  <si>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</si>
  <si>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</si>
  <si>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</si>
  <si>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</si>
  <si>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</si>
  <si>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</si>
  <si>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</si>
  <si>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</si>
  <si>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</si>
  <si>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</si>
  <si>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</si>
  <si>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</si>
  <si>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</si>
  <si>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</si>
  <si>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</si>
  <si>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</si>
  <si>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</si>
  <si>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</si>
  <si>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</si>
  <si>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</si>
  <si>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</si>
  <si>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</si>
  <si>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</si>
  <si>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</si>
  <si>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</si>
  <si>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</si>
  <si>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</si>
  <si>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</si>
  <si>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</si>
  <si>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</si>
  <si>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</si>
  <si>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</si>
  <si>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</si>
  <si>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</si>
  <si>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</si>
  <si>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</si>
  <si>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</si>
  <si>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</si>
  <si>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</si>
  <si>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</si>
  <si>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</si>
  <si>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</si>
  <si>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</si>
  <si>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</si>
  <si>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</si>
  <si>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</si>
  <si>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</si>
  <si>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</si>
  <si>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</si>
  <si>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</si>
  <si>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</si>
  <si>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</si>
  <si>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</si>
  <si>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</si>
  <si>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</si>
  <si>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</si>
  <si>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</si>
  <si>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</si>
  <si>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</si>
  <si>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</si>
  <si>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</si>
  <si>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</si>
  <si>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</si>
  <si>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</si>
  <si>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</si>
  <si>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</si>
  <si>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</si>
  <si>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</si>
  <si>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</si>
  <si>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</si>
  <si>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</si>
  <si>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</si>
  <si>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</si>
  <si>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</si>
  <si>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</si>
  <si>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</si>
  <si>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</si>
  <si>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</si>
  <si>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</si>
  <si>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</si>
  <si>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</si>
  <si>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</si>
  <si>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</si>
  <si>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</si>
  <si>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</si>
  <si>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</si>
  <si>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</si>
  <si>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</si>
  <si>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</si>
  <si>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</si>
  <si>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</si>
  <si>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</si>
  <si>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</si>
  <si>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</si>
  <si>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</si>
  <si>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</si>
  <si>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</si>
  <si>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</si>
  <si>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</si>
  <si>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</si>
  <si>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</si>
  <si>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</si>
  <si>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</si>
  <si>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</si>
  <si>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</si>
  <si>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</si>
  <si>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</si>
  <si>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</si>
  <si>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</si>
  <si>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</si>
  <si>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</si>
  <si>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</si>
  <si>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</si>
  <si>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</si>
  <si>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</si>
  <si>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</si>
  <si>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</si>
  <si>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</si>
  <si>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</si>
  <si>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</si>
  <si>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</si>
  <si>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</si>
  <si>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</si>
  <si>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</si>
  <si>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</si>
  <si>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</si>
  <si>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</si>
  <si>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</si>
  <si>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</si>
  <si>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</si>
  <si>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</si>
  <si>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</si>
  <si>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</si>
  <si>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</si>
  <si>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</si>
  <si>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</si>
  <si>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</si>
  <si>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</si>
  <si>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</si>
  <si>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</si>
  <si>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</si>
  <si>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</si>
  <si>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</si>
  <si>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</si>
  <si>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</si>
  <si>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</si>
  <si>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</si>
  <si>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</si>
  <si>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</si>
  <si>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</si>
  <si>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</si>
  <si>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</si>
  <si>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</si>
  <si>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</si>
  <si>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</si>
  <si>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</si>
  <si>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</si>
  <si>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</si>
  <si>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</si>
  <si>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</si>
  <si>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</si>
  <si>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</si>
  <si>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</si>
  <si>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</si>
  <si>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</si>
  <si>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</si>
  <si>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</si>
  <si>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</si>
  <si>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</si>
  <si>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</si>
  <si>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</si>
  <si>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</si>
  <si>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</si>
  <si>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</si>
  <si>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</si>
  <si>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</si>
  <si>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</si>
  <si>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</si>
  <si>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</si>
  <si>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</si>
  <si>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</si>
  <si>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</si>
  <si>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</si>
  <si>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</si>
  <si>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</si>
  <si>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</si>
  <si>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</si>
  <si>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</si>
  <si>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</si>
  <si>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</si>
  <si>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</si>
  <si>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</si>
  <si>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</si>
  <si>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</si>
  <si>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</si>
  <si>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</si>
  <si>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</si>
  <si>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</si>
  <si>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</si>
  <si>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</si>
  <si>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</si>
  <si>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</si>
  <si>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</si>
  <si>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</si>
  <si>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</si>
  <si>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</si>
  <si>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</si>
  <si>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</si>
  <si>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</si>
  <si>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</si>
  <si>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</si>
  <si>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</si>
  <si>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</si>
  <si>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</si>
  <si>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</si>
  <si>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</si>
  <si>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</si>
  <si>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</si>
  <si>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</si>
  <si>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</si>
  <si>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</si>
  <si>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</si>
  <si>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</si>
  <si>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</si>
  <si>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</si>
  <si>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</si>
  <si>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</si>
  <si>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</si>
  <si>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</si>
  <si>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</si>
  <si>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</si>
  <si>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</si>
  <si>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</si>
  <si>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</si>
  <si>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</si>
  <si>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</si>
  <si>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</si>
  <si>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</si>
  <si>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</si>
  <si>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</si>
  <si>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</si>
  <si>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</si>
  <si>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</si>
  <si>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</si>
  <si>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</si>
  <si>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</si>
  <si>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</si>
  <si>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</si>
  <si>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</si>
  <si>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</si>
  <si>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</si>
  <si>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</si>
  <si>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</si>
  <si>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</si>
  <si>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</si>
  <si>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</si>
  <si>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</si>
  <si>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</si>
  <si>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</si>
  <si>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</si>
  <si>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</si>
  <si>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</si>
  <si>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</si>
  <si>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</si>
  <si>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</si>
  <si>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</si>
  <si>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</si>
  <si>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</si>
  <si>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</si>
  <si>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</si>
  <si>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</si>
  <si>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</si>
  <si>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</si>
  <si>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</si>
  <si>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</si>
  <si>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</si>
  <si>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</si>
  <si>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</si>
  <si>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</si>
  <si>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</si>
  <si>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</si>
  <si>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</si>
  <si>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</si>
  <si>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</si>
  <si>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</si>
  <si>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</si>
  <si>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</si>
  <si>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</si>
  <si>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</si>
  <si>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</si>
  <si>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</si>
  <si>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</si>
  <si>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</si>
  <si>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</si>
  <si>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</si>
  <si>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</si>
  <si>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</si>
  <si>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</si>
  <si>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</si>
  <si>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</si>
  <si>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</si>
  <si>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</si>
  <si>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</si>
  <si>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</si>
  <si>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</si>
  <si>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</si>
  <si>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</si>
  <si>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</si>
  <si>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</si>
  <si>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</si>
  <si>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</si>
  <si>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</si>
  <si>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</si>
  <si>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</si>
  <si>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</si>
  <si>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</si>
  <si>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</si>
  <si>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</si>
  <si>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</si>
  <si>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</si>
  <si>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</si>
  <si>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</si>
  <si>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</si>
  <si>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</si>
  <si>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</si>
  <si>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</si>
  <si>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</si>
  <si>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</si>
  <si>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</si>
  <si>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</si>
  <si>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</si>
  <si>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</si>
  <si>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</si>
  <si>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</si>
  <si>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</si>
  <si>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</si>
  <si>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</si>
  <si>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</si>
  <si>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</si>
  <si>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</si>
  <si>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</si>
  <si>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</si>
  <si>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</si>
  <si>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</si>
  <si>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</si>
  <si>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</si>
  <si>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</si>
  <si>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</si>
  <si>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</si>
  <si>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</si>
  <si>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</si>
  <si>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</si>
  <si>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</si>
  <si>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</si>
  <si>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</si>
  <si>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</si>
  <si>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</si>
  <si>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</si>
  <si>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</si>
  <si>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</si>
  <si>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</si>
  <si>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</si>
  <si>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</si>
  <si>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</si>
  <si>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</si>
  <si>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</si>
  <si>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</si>
  <si>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</si>
  <si>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</si>
  <si>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</si>
  <si>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</si>
  <si>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</si>
  <si>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</si>
  <si>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</si>
  <si>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</si>
  <si>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</si>
  <si>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</si>
  <si>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</si>
  <si>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</si>
  <si>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</si>
  <si>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</si>
  <si>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</si>
  <si>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</si>
  <si>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</si>
  <si>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</si>
  <si>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</si>
  <si>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</si>
  <si>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</si>
  <si>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</si>
  <si>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</si>
  <si>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</si>
  <si>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</si>
  <si>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</si>
  <si>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</si>
  <si>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</si>
  <si>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</si>
  <si>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</si>
  <si>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</si>
  <si>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</si>
  <si>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</si>
  <si>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</si>
  <si>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</si>
  <si>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</si>
  <si>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</si>
  <si>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</si>
  <si>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</si>
  <si>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</si>
  <si>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</si>
  <si>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</si>
  <si>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</si>
  <si>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</si>
  <si>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</si>
  <si>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</si>
  <si>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</si>
  <si>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</si>
  <si>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</si>
  <si>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</si>
  <si>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</si>
  <si>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</si>
  <si>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</si>
  <si>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</si>
  <si>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</si>
  <si>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</si>
  <si>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</si>
  <si>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</si>
  <si>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</si>
  <si>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</si>
  <si>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</si>
  <si>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</si>
  <si>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</si>
  <si>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</si>
  <si>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</si>
  <si>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</si>
  <si>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</si>
  <si>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</si>
  <si>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</si>
  <si>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</si>
  <si>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</si>
  <si>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</si>
  <si>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</si>
  <si>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</si>
  <si>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</si>
  <si>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</si>
  <si>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</si>
  <si>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</si>
  <si>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</si>
  <si>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</si>
  <si>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</si>
  <si>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</si>
  <si>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</si>
  <si>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</si>
  <si>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</si>
  <si>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</si>
  <si>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</si>
  <si>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</si>
  <si>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</si>
  <si>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</si>
  <si>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</si>
  <si>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</si>
  <si>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</si>
  <si>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</si>
  <si>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</si>
  <si>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</si>
  <si>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</si>
  <si>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</si>
  <si>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</si>
  <si>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</si>
  <si>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</si>
  <si>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</si>
  <si>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</si>
  <si>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</si>
  <si>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</si>
  <si>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</si>
  <si>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</si>
  <si>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</si>
  <si>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</si>
  <si>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</si>
  <si>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</si>
  <si>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</si>
  <si>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</si>
  <si>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</si>
  <si>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</si>
  <si>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</si>
  <si>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</si>
  <si>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</si>
  <si>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</si>
  <si>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</si>
  <si>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</si>
  <si>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</si>
  <si>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</si>
  <si>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</si>
  <si>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</si>
  <si>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</si>
  <si>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</si>
  <si>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</si>
  <si>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</si>
  <si>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</si>
  <si>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</si>
  <si>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</si>
  <si>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</si>
  <si>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</si>
  <si>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</si>
  <si>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</si>
  <si>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</si>
  <si>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</si>
  <si>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</si>
  <si>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</si>
  <si>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</si>
  <si>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</si>
  <si>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</si>
  <si>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</si>
  <si>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</si>
  <si>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</si>
  <si>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</si>
  <si>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</si>
  <si>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</si>
  <si>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</si>
  <si>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</si>
  <si>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</si>
  <si>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</si>
  <si>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</si>
  <si>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</si>
  <si>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</si>
  <si>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</si>
  <si>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</si>
  <si>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</si>
  <si>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</si>
  <si>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</si>
  <si>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</si>
  <si>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</si>
  <si>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</si>
  <si>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</si>
  <si>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</si>
  <si>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</si>
  <si>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</si>
  <si>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</si>
  <si>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</si>
  <si>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</si>
  <si>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</si>
  <si>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</si>
  <si>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</si>
  <si>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</si>
  <si>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</si>
  <si>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</si>
  <si>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</si>
  <si>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</si>
  <si>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</si>
  <si>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</si>
  <si>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</si>
  <si>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</si>
  <si>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</si>
  <si>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</si>
  <si>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</si>
  <si>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</si>
  <si>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</si>
  <si>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</si>
  <si>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</si>
  <si>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</si>
  <si>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</si>
  <si>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</si>
  <si>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</si>
  <si>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</si>
  <si>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</si>
  <si>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</si>
  <si>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</si>
  <si>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</si>
  <si>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</si>
  <si>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</si>
  <si>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</si>
  <si>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</si>
  <si>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</si>
  <si>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</si>
  <si>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</si>
  <si>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</si>
  <si>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</si>
  <si>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</si>
  <si>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</si>
  <si>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</si>
  <si>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</si>
  <si>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</si>
  <si>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</si>
  <si>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</si>
  <si>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</si>
  <si>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</si>
  <si>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</si>
  <si>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</si>
  <si>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</si>
  <si>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</si>
  <si>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</si>
  <si>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</si>
  <si>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</si>
  <si>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</si>
  <si>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</si>
  <si>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</si>
  <si>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</si>
  <si>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</si>
  <si>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</si>
  <si>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</si>
  <si>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</si>
  <si>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</si>
  <si>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</si>
  <si>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</si>
  <si>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</si>
  <si>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</si>
  <si>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</si>
  <si>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</si>
  <si>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</si>
  <si>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</si>
  <si>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</si>
  <si>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</si>
  <si>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</si>
  <si>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</si>
  <si>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</si>
  <si>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</si>
  <si>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</si>
  <si>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</si>
  <si>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</si>
  <si>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</si>
  <si>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</si>
  <si>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</si>
  <si>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</si>
  <si>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</si>
  <si>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</si>
  <si>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</si>
  <si>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</si>
  <si>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</si>
  <si>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</si>
  <si>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</si>
  <si>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</si>
  <si>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</si>
  <si>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</si>
  <si>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</si>
  <si>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</si>
  <si>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</si>
  <si>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</si>
  <si>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</si>
  <si>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</si>
  <si>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</si>
  <si>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</si>
  <si>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</si>
  <si>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</si>
  <si>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</si>
  <si>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</si>
  <si>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</si>
  <si>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</si>
  <si>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</si>
  <si>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</si>
  <si>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</si>
  <si>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</si>
  <si>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</si>
  <si>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</si>
  <si>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</si>
  <si>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</si>
  <si>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</si>
  <si>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</si>
  <si>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</si>
  <si>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</si>
  <si>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</si>
  <si>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</si>
  <si>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</si>
  <si>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</si>
  <si>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</si>
  <si>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</si>
  <si>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</si>
  <si>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</si>
  <si>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</si>
  <si>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</si>
  <si>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</si>
  <si>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</si>
  <si>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</si>
  <si>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</si>
  <si>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</si>
  <si>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</si>
  <si>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</si>
  <si>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</si>
  <si>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</si>
  <si>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</si>
  <si>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</si>
  <si>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</si>
  <si>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</si>
  <si>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</si>
  <si>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</si>
  <si>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</si>
  <si>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</si>
  <si>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</si>
  <si>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</si>
  <si>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</si>
  <si>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</si>
  <si>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</si>
  <si>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</si>
  <si>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</si>
  <si>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</si>
  <si>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</si>
  <si>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</si>
  <si>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</si>
  <si>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</si>
  <si>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</si>
  <si>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</si>
  <si>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</si>
  <si>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</si>
  <si>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</si>
  <si>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</si>
  <si>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</si>
  <si>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</si>
  <si>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</si>
  <si>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</si>
  <si>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</si>
  <si>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</si>
  <si>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</si>
  <si>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</si>
  <si>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</si>
  <si>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</si>
  <si>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</si>
  <si>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</si>
  <si>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</si>
  <si>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</si>
  <si>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</si>
  <si>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</si>
  <si>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</si>
  <si>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</si>
  <si>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</si>
  <si>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</si>
  <si>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</si>
  <si>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</si>
  <si>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</si>
  <si>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</si>
  <si>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</si>
  <si>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</si>
  <si>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</si>
  <si>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</si>
  <si>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</si>
  <si>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</si>
  <si>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</si>
  <si>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</si>
  <si>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</si>
  <si>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</si>
  <si>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</si>
  <si>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</si>
  <si>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</si>
  <si>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</si>
  <si>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</si>
  <si>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</si>
  <si>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</si>
  <si>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</si>
  <si>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</si>
  <si>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</si>
  <si>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</si>
  <si>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</si>
  <si>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</si>
  <si>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</si>
  <si>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</si>
  <si>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</si>
  <si>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</si>
  <si>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</si>
  <si>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</si>
  <si>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</si>
  <si>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</si>
  <si>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</si>
  <si>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</si>
  <si>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</si>
  <si>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</si>
  <si>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</si>
  <si>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</si>
  <si>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</si>
  <si>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</si>
  <si>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</si>
  <si>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</si>
  <si>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</si>
  <si>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</si>
  <si>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</si>
  <si>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</si>
  <si>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</si>
  <si>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</si>
  <si>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</si>
  <si>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</si>
  <si>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</si>
  <si>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</si>
  <si>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</si>
  <si>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</si>
  <si>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</si>
  <si>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</si>
  <si>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</si>
  <si>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</si>
  <si>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</si>
  <si>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</si>
  <si>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</si>
  <si>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</si>
  <si>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</si>
  <si>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</si>
  <si>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</si>
  <si>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</si>
  <si>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</si>
  <si>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</si>
  <si>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</si>
  <si>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</si>
  <si>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</si>
  <si>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</si>
  <si>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</si>
  <si>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</si>
  <si>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</si>
  <si>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</si>
  <si>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</si>
  <si>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</si>
  <si>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</si>
  <si>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</si>
  <si>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</si>
  <si>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</si>
  <si>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</si>
  <si>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</si>
  <si>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</si>
  <si>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</si>
  <si>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</si>
  <si>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</si>
  <si>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</si>
  <si>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</si>
  <si>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</si>
  <si>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</si>
  <si>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</si>
  <si>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</si>
  <si>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</si>
  <si>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</si>
  <si>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</si>
  <si>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</si>
  <si>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</si>
  <si>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</si>
  <si>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</si>
  <si>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</si>
  <si>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</si>
  <si>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</si>
  <si>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</si>
  <si>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</si>
  <si>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</si>
  <si>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</si>
  <si>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</si>
  <si>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</si>
  <si>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</si>
  <si>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</si>
  <si>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</si>
  <si>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</si>
  <si>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</si>
  <si>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</si>
  <si>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</si>
  <si>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</si>
  <si>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</si>
  <si>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</si>
  <si>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</si>
  <si>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</si>
  <si>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</si>
  <si>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</si>
  <si>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</si>
  <si>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</si>
  <si>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</si>
  <si>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</si>
  <si>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</si>
  <si>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</si>
  <si>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</si>
  <si>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</si>
  <si>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</si>
  <si>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</si>
  <si>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</si>
  <si>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</si>
  <si>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</si>
  <si>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</si>
  <si>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</si>
  <si>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</si>
  <si>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</si>
  <si>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</si>
  <si>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</si>
  <si>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</si>
  <si>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</si>
  <si>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</si>
  <si>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</si>
  <si>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</si>
  <si>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</si>
  <si>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</si>
  <si>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</si>
  <si>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</si>
  <si>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</si>
  <si>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</si>
  <si>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</si>
  <si>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</si>
  <si>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</si>
  <si>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</si>
  <si>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</si>
  <si>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</si>
  <si>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</si>
  <si>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</si>
  <si>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</si>
  <si>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</si>
  <si>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</si>
  <si>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</si>
  <si>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</si>
  <si>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</si>
  <si>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</si>
  <si>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</si>
  <si>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</si>
  <si>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</si>
  <si>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</si>
  <si>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</si>
  <si>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</si>
  <si>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</si>
  <si>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</si>
  <si>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</si>
  <si>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</si>
  <si>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</si>
  <si>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</si>
  <si>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</si>
  <si>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</si>
  <si>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</si>
  <si>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</si>
  <si>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</si>
  <si>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</si>
  <si>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</si>
  <si>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</si>
  <si>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</si>
  <si>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</si>
  <si>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</si>
  <si>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</si>
  <si>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</si>
  <si>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</si>
  <si>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</si>
  <si>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</si>
  <si>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</si>
  <si>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</si>
  <si>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</si>
  <si>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</si>
  <si>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</si>
  <si>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</si>
  <si>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</si>
  <si>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</si>
  <si>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</si>
  <si>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</si>
  <si>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</si>
  <si>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</si>
  <si>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</si>
  <si>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</si>
  <si>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</si>
  <si>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</si>
  <si>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</si>
  <si>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</si>
  <si>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</si>
  <si>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</si>
  <si>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</si>
  <si>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</si>
  <si>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</si>
  <si>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</si>
  <si>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</si>
  <si>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</si>
  <si>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</si>
  <si>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</si>
  <si>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</si>
  <si>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</si>
  <si>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</si>
  <si>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</si>
  <si>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</si>
  <si>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</si>
  <si>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</si>
  <si>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</si>
  <si>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</si>
  <si>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</si>
  <si>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</si>
  <si>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</si>
  <si>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</si>
  <si>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</si>
  <si>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</si>
  <si>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</si>
  <si>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</si>
  <si>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</si>
  <si>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</si>
  <si>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</si>
  <si>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</si>
  <si>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</si>
  <si>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</si>
  <si>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</si>
  <si>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</si>
  <si>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</si>
  <si>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</si>
  <si>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</si>
  <si>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</si>
  <si>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</si>
  <si>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</si>
  <si>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</si>
  <si>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</si>
  <si>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</si>
  <si>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</si>
  <si>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</si>
  <si>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</si>
  <si>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</si>
  <si>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</si>
  <si>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</si>
  <si>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</si>
  <si>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</si>
  <si>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</si>
  <si>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</si>
  <si>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</si>
  <si>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</si>
  <si>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</si>
  <si>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</si>
  <si>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</si>
  <si>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</si>
  <si>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</si>
  <si>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</si>
  <si>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</si>
  <si>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</si>
  <si>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</si>
  <si>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</si>
  <si>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</si>
  <si>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</si>
  <si>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</si>
  <si>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</si>
  <si>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</si>
  <si>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</si>
  <si>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</si>
  <si>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</si>
  <si>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</si>
  <si>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</si>
  <si>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</si>
  <si>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</si>
  <si>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</si>
  <si>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</si>
  <si>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</si>
  <si>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</si>
  <si>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</si>
  <si>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</si>
  <si>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</si>
  <si>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</si>
  <si>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</si>
  <si>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</si>
  <si>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</si>
  <si>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</si>
  <si>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</si>
  <si>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</si>
  <si>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</si>
  <si>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</si>
  <si>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</si>
  <si>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</si>
  <si>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</si>
  <si>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</si>
  <si>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</si>
  <si>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</si>
  <si>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</si>
  <si>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</si>
  <si>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</si>
  <si>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</si>
  <si>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</si>
  <si>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</si>
  <si>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</si>
  <si>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</si>
  <si>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</si>
  <si>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</si>
  <si>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</si>
  <si>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</si>
  <si>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</si>
  <si>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</si>
  <si>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</si>
  <si>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</si>
  <si>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</si>
  <si>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</si>
  <si>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</si>
  <si>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</si>
  <si>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</si>
  <si>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</si>
  <si>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</si>
  <si>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</si>
  <si>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</si>
  <si>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</si>
  <si>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</si>
  <si>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</si>
  <si>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</si>
  <si>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</si>
  <si>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</si>
  <si>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</si>
  <si>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</si>
  <si>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</si>
  <si>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</si>
  <si>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</si>
  <si>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</si>
  <si>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</si>
  <si>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</si>
  <si>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</si>
  <si>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</si>
  <si>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</si>
  <si>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</si>
  <si>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</si>
  <si>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</si>
  <si>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</si>
  <si>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</si>
  <si>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</si>
  <si>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</si>
  <si>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</si>
  <si>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</si>
  <si>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</si>
  <si>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</si>
  <si>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</si>
  <si>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</si>
  <si>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</si>
  <si>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</si>
  <si>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</si>
  <si>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</si>
  <si>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</si>
  <si>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</si>
  <si>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</si>
  <si>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</si>
  <si>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</si>
  <si>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</si>
  <si>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</si>
  <si>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</si>
  <si>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</si>
  <si>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</si>
  <si>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</si>
  <si>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</si>
  <si>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</si>
  <si>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</si>
  <si>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</si>
  <si>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</si>
  <si>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</si>
  <si>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</si>
  <si>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</si>
  <si>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</si>
  <si>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</si>
  <si>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</si>
  <si>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</si>
  <si>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</si>
  <si>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</si>
  <si>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</si>
  <si>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</si>
  <si>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</si>
  <si>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</si>
  <si>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</si>
  <si>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</si>
  <si>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</si>
  <si>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</si>
  <si>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</si>
  <si>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</si>
  <si>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</si>
  <si>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</si>
  <si>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</si>
  <si>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</si>
  <si>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</si>
  <si>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</si>
  <si>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</si>
  <si>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</si>
  <si>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</si>
  <si>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</si>
  <si>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</si>
  <si>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</si>
  <si>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</si>
  <si>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</si>
  <si>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</si>
  <si>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</si>
  <si>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</si>
  <si>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</si>
  <si>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</si>
  <si>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</si>
  <si>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</si>
  <si>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</si>
  <si>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</si>
  <si>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</si>
  <si>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</si>
  <si>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</si>
  <si>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</si>
  <si>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</si>
  <si>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</si>
  <si>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</si>
  <si>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</si>
  <si>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</si>
  <si>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</si>
  <si>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</si>
  <si>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</si>
  <si>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</si>
  <si>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</si>
  <si>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</si>
  <si>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</si>
  <si>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</si>
  <si>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</si>
  <si>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</si>
  <si>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</si>
  <si>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</si>
  <si>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</si>
  <si>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</si>
  <si>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</si>
  <si>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</si>
  <si>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</si>
  <si>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</si>
  <si>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</si>
  <si>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</si>
  <si>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</si>
  <si>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</si>
  <si>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</si>
  <si>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</si>
  <si>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</si>
  <si>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</si>
  <si>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</si>
  <si>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</si>
  <si>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</si>
  <si>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</si>
  <si>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</si>
  <si>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</si>
  <si>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</si>
  <si>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</si>
  <si>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</si>
  <si>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</si>
  <si>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</si>
  <si>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</si>
  <si>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</si>
  <si>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</si>
  <si>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</si>
  <si>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</si>
  <si>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</si>
  <si>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</si>
  <si>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</si>
  <si>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</si>
  <si>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</si>
  <si>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</si>
  <si>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</si>
  <si>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</si>
  <si>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</si>
  <si>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</si>
  <si>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</si>
  <si>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</si>
  <si>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</si>
  <si>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</si>
  <si>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</si>
  <si>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</si>
  <si>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</si>
  <si>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</si>
  <si>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</si>
  <si>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</si>
  <si>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</si>
  <si>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</si>
  <si>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</si>
  <si>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</si>
  <si>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</si>
  <si>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</si>
  <si>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</si>
  <si>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</si>
  <si>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</si>
  <si>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</si>
  <si>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</si>
  <si>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</si>
  <si>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</si>
  <si>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</si>
  <si>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</si>
  <si>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</si>
  <si>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</si>
  <si>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</si>
  <si>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</si>
  <si>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</si>
  <si>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</si>
  <si>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</si>
  <si>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</si>
  <si>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</si>
  <si>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</si>
  <si>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</si>
  <si>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</si>
  <si>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</si>
  <si>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</si>
  <si>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</si>
  <si>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</si>
  <si>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</si>
  <si>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</si>
  <si>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</si>
  <si>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</si>
  <si>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</si>
  <si>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</si>
  <si>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</si>
  <si>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</si>
  <si>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</si>
  <si>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</si>
  <si>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</si>
  <si>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</si>
  <si>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</si>
  <si>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</si>
  <si>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</si>
  <si>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</si>
  <si>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</si>
  <si>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</si>
  <si>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</si>
  <si>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</si>
  <si>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</si>
  <si>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</si>
  <si>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</si>
  <si>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</si>
  <si>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</si>
  <si>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</si>
  <si>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</si>
  <si>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</si>
  <si>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</si>
  <si>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</si>
  <si>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</si>
  <si>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</si>
  <si>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</si>
  <si>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</si>
  <si>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</si>
  <si>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</si>
  <si>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</si>
  <si>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</si>
  <si>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</si>
  <si>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</si>
  <si>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</si>
  <si>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</si>
  <si>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</si>
  <si>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</si>
  <si>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</si>
  <si>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</si>
  <si>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</si>
  <si>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</si>
  <si>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</si>
  <si>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</si>
  <si>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</si>
  <si>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</si>
  <si>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</si>
  <si>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</si>
  <si>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</si>
  <si>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</si>
  <si>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</si>
  <si>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</si>
  <si>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</si>
  <si>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</si>
  <si>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</si>
  <si>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</si>
  <si>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</si>
  <si>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</si>
  <si>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</si>
  <si>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</si>
  <si>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</si>
  <si>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</si>
  <si>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</si>
  <si>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</si>
  <si>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</si>
  <si>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</si>
  <si>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</si>
  <si>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</si>
  <si>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</si>
  <si>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</si>
  <si>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</si>
  <si>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</si>
  <si>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</si>
  <si>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</si>
  <si>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</si>
  <si>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</si>
  <si>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</si>
  <si>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</si>
  <si>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</si>
  <si>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</si>
  <si>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</si>
  <si>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</si>
  <si>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</si>
  <si>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</si>
  <si>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</si>
  <si>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</si>
  <si>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</si>
  <si>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</si>
  <si>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</si>
  <si>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</si>
  <si>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</si>
  <si>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</si>
  <si>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</si>
  <si>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</si>
  <si>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</si>
  <si>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</si>
  <si>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</si>
  <si>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</si>
  <si>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</si>
  <si>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</si>
  <si>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</si>
  <si>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</si>
  <si>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</si>
  <si>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</si>
  <si>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</si>
  <si>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</si>
  <si>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</si>
  <si>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</si>
  <si>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</si>
  <si>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</si>
  <si>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</si>
  <si>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</si>
  <si>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</si>
  <si>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</si>
  <si>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</si>
  <si>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</si>
  <si>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</si>
  <si>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</si>
  <si>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</si>
  <si>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</si>
  <si>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</si>
  <si>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</si>
  <si>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</si>
  <si>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</si>
  <si>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</si>
  <si>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</si>
  <si>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</si>
  <si>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</si>
  <si>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</si>
  <si>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</si>
  <si>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</si>
  <si>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</si>
  <si>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</si>
  <si>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</si>
  <si>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</si>
  <si>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</si>
  <si>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</si>
  <si>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</si>
  <si>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</si>
  <si>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</si>
  <si>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</si>
  <si>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</si>
  <si>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</si>
  <si>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</si>
  <si>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</si>
  <si>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</si>
  <si>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</si>
  <si>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</si>
  <si>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</si>
  <si>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</si>
  <si>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</si>
  <si>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</si>
  <si>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</si>
  <si>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</si>
  <si>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</si>
  <si>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</si>
  <si>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</si>
  <si>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</si>
  <si>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</si>
  <si>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</si>
  <si>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</si>
  <si>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</si>
  <si>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</si>
  <si>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</si>
  <si>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</si>
  <si>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</si>
  <si>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</si>
  <si>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</si>
  <si>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</si>
  <si>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</si>
  <si>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</si>
  <si>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</si>
  <si>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</si>
  <si>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</si>
  <si>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</si>
  <si>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</si>
  <si>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</si>
  <si>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</si>
  <si>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</si>
  <si>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</si>
  <si>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</si>
  <si>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</si>
  <si>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</si>
  <si>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</si>
  <si>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</si>
  <si>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</si>
  <si>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</si>
  <si>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</si>
  <si>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</si>
  <si>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</si>
  <si>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</si>
  <si>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</si>
  <si>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</si>
  <si>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</si>
  <si>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</si>
  <si>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</si>
  <si>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</si>
  <si>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</si>
  <si>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</si>
  <si>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</si>
  <si>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</si>
  <si>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</si>
  <si>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</si>
  <si>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</si>
  <si>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</si>
  <si>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</si>
  <si>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</si>
  <si>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</si>
  <si>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</si>
  <si>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</si>
  <si>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</si>
  <si>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</si>
  <si>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</si>
  <si>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</si>
  <si>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</si>
  <si>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</si>
  <si>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</si>
  <si>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</si>
  <si>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</si>
  <si>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</si>
  <si>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</si>
  <si>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</si>
  <si>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</si>
  <si>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</si>
  <si>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</si>
  <si>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</si>
  <si>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</si>
  <si>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</si>
  <si>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</si>
  <si>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</si>
  <si>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</si>
  <si>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</si>
  <si>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</si>
  <si>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</si>
  <si>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</si>
  <si>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</si>
  <si>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</si>
  <si>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</si>
  <si>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</si>
  <si>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</si>
  <si>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</si>
  <si>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</si>
  <si>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</si>
  <si>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</si>
  <si>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</si>
  <si>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</si>
  <si>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</si>
  <si>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</si>
  <si>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</si>
  <si>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</si>
  <si>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</si>
  <si>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</si>
  <si>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</si>
  <si>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</si>
  <si>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</si>
  <si>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</si>
  <si>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</si>
  <si>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</si>
  <si>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</si>
  <si>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</si>
  <si>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</si>
  <si>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</si>
  <si>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</si>
  <si>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</si>
  <si>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</si>
  <si>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</si>
  <si>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</si>
  <si>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</si>
  <si>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</si>
  <si>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</si>
  <si>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</si>
  <si>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</si>
  <si>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</si>
  <si>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</si>
  <si>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</si>
  <si>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</si>
  <si>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</si>
  <si>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</si>
  <si>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</si>
  <si>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</si>
  <si>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</si>
  <si>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</si>
  <si>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</si>
  <si>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</si>
  <si>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</si>
  <si>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</si>
  <si>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</si>
  <si>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</si>
  <si>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</si>
  <si>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</si>
  <si>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</si>
  <si>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</si>
  <si>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</si>
  <si>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</si>
  <si>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</si>
  <si>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</si>
  <si>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</si>
  <si>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</si>
  <si>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</si>
  <si>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</si>
  <si>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</si>
  <si>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</si>
  <si>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</si>
  <si>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</si>
  <si>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</si>
  <si>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</si>
  <si>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</si>
  <si>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</si>
  <si>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</si>
  <si>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</si>
  <si>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</si>
  <si>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</si>
  <si>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</si>
  <si>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</si>
  <si>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</si>
  <si>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</si>
  <si>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</si>
  <si>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</si>
  <si>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</si>
  <si>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</si>
  <si>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</si>
  <si>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</si>
  <si>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</si>
  <si>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</si>
  <si>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</si>
  <si>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</si>
  <si>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</si>
  <si>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</si>
  <si>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</si>
  <si>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</si>
  <si>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</si>
  <si>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</si>
  <si>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</si>
  <si>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</si>
  <si>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</si>
  <si>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</si>
  <si>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</si>
  <si>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</si>
  <si>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</si>
  <si>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</si>
  <si>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</si>
  <si>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</si>
  <si>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</si>
  <si>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</si>
  <si>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</si>
  <si>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</si>
  <si>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</si>
  <si>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</si>
  <si>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</si>
  <si>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</si>
  <si>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</si>
  <si>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</si>
  <si>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</si>
  <si>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</si>
  <si>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</si>
  <si>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</si>
  <si>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</si>
  <si>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</si>
  <si>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</si>
  <si>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</si>
  <si>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</si>
  <si>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</si>
  <si>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</si>
  <si>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</si>
  <si>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</si>
  <si>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</si>
  <si>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</si>
  <si>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</si>
  <si>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</si>
  <si>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</si>
  <si>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</si>
  <si>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</si>
  <si>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</si>
  <si>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</si>
  <si>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</si>
  <si>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</si>
  <si>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</si>
  <si>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</si>
  <si>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</si>
  <si>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</si>
  <si>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</si>
  <si>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</si>
  <si>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</si>
  <si>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</si>
  <si>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</si>
  <si>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</si>
  <si>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</si>
  <si>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</si>
  <si>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</si>
  <si>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</si>
  <si>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</si>
  <si>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</si>
  <si>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</si>
  <si>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</si>
  <si>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</si>
  <si>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</si>
  <si>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</si>
  <si>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</si>
  <si>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</si>
  <si>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</si>
  <si>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</si>
  <si>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</si>
  <si>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</si>
  <si>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</si>
  <si>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</si>
  <si>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</si>
  <si>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</si>
  <si>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</si>
  <si>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</si>
  <si>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</si>
  <si>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</si>
  <si>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</si>
  <si>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</si>
  <si>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</si>
  <si>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</si>
  <si>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</si>
  <si>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</si>
  <si>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</si>
  <si>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</si>
  <si>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</si>
  <si>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</si>
  <si>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</si>
  <si>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</si>
  <si>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</si>
  <si>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</si>
  <si>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</si>
  <si>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</si>
  <si>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</si>
  <si>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</si>
  <si>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</si>
  <si>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</si>
  <si>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</si>
  <si>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</si>
  <si>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</si>
  <si>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</si>
  <si>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</si>
  <si>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</si>
  <si>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</si>
  <si>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</si>
  <si>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</si>
  <si>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</si>
  <si>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</si>
  <si>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</si>
  <si>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</si>
  <si>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</si>
  <si>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</si>
  <si>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</si>
  <si>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</si>
  <si>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</si>
  <si>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</si>
  <si>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</si>
  <si>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</si>
  <si>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</si>
  <si>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</si>
  <si>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</si>
  <si>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</si>
  <si>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</si>
  <si>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</si>
  <si>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</si>
  <si>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</si>
  <si>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</si>
  <si>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</si>
  <si>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</si>
  <si>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</si>
  <si>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</si>
  <si>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</si>
  <si>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</si>
  <si>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</si>
  <si>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</si>
  <si>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</si>
  <si>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</si>
  <si>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</si>
  <si>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</si>
  <si>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</si>
  <si>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</si>
  <si>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</si>
  <si>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</si>
  <si>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</si>
  <si>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</si>
  <si>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</si>
  <si>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</si>
  <si>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</si>
  <si>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</si>
  <si>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</si>
  <si>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</si>
  <si>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</si>
  <si>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</si>
  <si>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</si>
  <si>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</si>
  <si>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</si>
  <si>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</si>
  <si>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</si>
  <si>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</si>
  <si>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</si>
  <si>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</si>
  <si>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</si>
  <si>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</si>
  <si>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</si>
  <si>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</si>
  <si>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</si>
  <si>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</si>
  <si>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</si>
  <si>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</si>
  <si>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</si>
  <si>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</si>
  <si>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</si>
  <si>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</si>
  <si>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</si>
  <si>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</si>
  <si>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</si>
  <si>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</si>
  <si>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</si>
  <si>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</si>
  <si>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</si>
  <si>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</si>
  <si>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</si>
  <si>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</si>
  <si>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</si>
  <si>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</si>
  <si>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</si>
  <si>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</si>
  <si>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</si>
  <si>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</si>
  <si>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</si>
  <si>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</si>
  <si>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</si>
  <si>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</si>
  <si>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</si>
  <si>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</si>
  <si>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</si>
  <si>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</si>
  <si>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</si>
  <si>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</si>
  <si>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</si>
  <si>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</si>
  <si>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</si>
  <si>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</si>
  <si>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</si>
  <si>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</si>
  <si>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</si>
  <si>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</si>
  <si>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</si>
  <si>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</si>
  <si>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</si>
  <si>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</si>
  <si>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</si>
  <si>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</si>
  <si>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</si>
  <si>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</si>
  <si>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</si>
  <si>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</si>
  <si>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</si>
  <si>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</si>
  <si>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</si>
  <si>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</si>
  <si>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</si>
  <si>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</si>
  <si>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</si>
  <si>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</si>
  <si>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</si>
  <si>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</si>
  <si>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</si>
  <si>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</si>
  <si>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</si>
  <si>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</si>
  <si>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</si>
  <si>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</si>
  <si>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</si>
  <si>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</si>
  <si>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</si>
  <si>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</si>
  <si>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</si>
  <si>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</si>
  <si>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</si>
  <si>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</si>
  <si>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</si>
  <si>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</si>
  <si>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</si>
  <si>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</si>
  <si>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</si>
  <si>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</si>
  <si>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</si>
  <si>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</si>
  <si>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</si>
  <si>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</si>
  <si>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</si>
  <si>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</si>
  <si>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</si>
  <si>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</si>
  <si>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</si>
  <si>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</si>
  <si>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</si>
  <si>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</si>
  <si>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</si>
  <si>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</si>
  <si>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</si>
  <si>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</si>
  <si>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</si>
  <si>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</si>
  <si>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</si>
  <si>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</si>
  <si>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</si>
  <si>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</si>
  <si>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</si>
  <si>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</si>
  <si>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</si>
  <si>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</si>
  <si>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</si>
  <si>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</si>
  <si>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</si>
  <si>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</si>
  <si>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</si>
  <si>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</si>
  <si>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</si>
  <si>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</si>
  <si>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</si>
  <si>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</si>
  <si>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</si>
  <si>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</si>
  <si>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</si>
  <si>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</si>
  <si>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</si>
  <si>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</si>
  <si>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</si>
  <si>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</si>
  <si>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</si>
  <si>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</si>
  <si>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</si>
  <si>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</si>
  <si>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</si>
  <si>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</si>
  <si>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</si>
  <si>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</si>
  <si>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</si>
  <si>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</si>
  <si>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</si>
  <si>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</si>
  <si>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</si>
  <si>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</si>
  <si>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</si>
  <si>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</si>
  <si>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</si>
  <si>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</si>
  <si>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</si>
  <si>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</si>
  <si>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</si>
  <si>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</si>
  <si>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</si>
  <si>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</si>
  <si>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</si>
  <si>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</si>
  <si>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</si>
  <si>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</si>
  <si>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</si>
  <si>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</si>
  <si>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</si>
  <si>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</si>
  <si>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</si>
  <si>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</si>
  <si>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</si>
  <si>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</si>
  <si>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</si>
  <si>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</si>
  <si>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</si>
  <si>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</si>
  <si>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</si>
  <si>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</si>
  <si>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</si>
  <si>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</si>
  <si>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</si>
  <si>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</si>
  <si>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</si>
  <si>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</si>
  <si>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</si>
  <si>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</si>
  <si>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</si>
  <si>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</si>
  <si>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</si>
  <si>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</si>
  <si>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</si>
  <si>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</si>
  <si>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</si>
  <si>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</si>
  <si>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</si>
  <si>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</si>
  <si>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</si>
  <si>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</si>
  <si>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</si>
  <si>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</si>
  <si>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</si>
  <si>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</si>
  <si>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</si>
  <si>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</si>
  <si>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</si>
  <si>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</si>
  <si>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</si>
  <si>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</si>
  <si>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</si>
  <si>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</si>
  <si>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</si>
  <si>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</si>
  <si>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</si>
  <si>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</si>
  <si>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</si>
  <si>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</si>
  <si>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</si>
  <si>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</si>
  <si>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</si>
  <si>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</si>
  <si>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</si>
  <si>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</si>
  <si>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</si>
  <si>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</si>
  <si>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</si>
  <si>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</si>
  <si>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</si>
  <si>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</si>
  <si>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</si>
  <si>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</si>
  <si>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</si>
  <si>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</si>
  <si>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</si>
  <si>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</si>
  <si>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</si>
  <si>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</si>
  <si>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</si>
  <si>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</si>
  <si>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</si>
  <si>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</si>
  <si>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</si>
  <si>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</si>
  <si>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</si>
  <si>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</si>
  <si>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</si>
  <si>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</si>
  <si>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</si>
  <si>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</si>
  <si>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</si>
  <si>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</si>
  <si>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</si>
  <si>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</si>
  <si>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</si>
  <si>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</si>
  <si>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</si>
  <si>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</si>
  <si>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</si>
  <si>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</si>
  <si>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</si>
  <si>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</si>
  <si>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</si>
  <si>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</si>
  <si>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</si>
  <si>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</si>
  <si>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</si>
  <si>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</si>
  <si>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</si>
  <si>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</si>
  <si>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</si>
  <si>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</si>
  <si>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</si>
  <si>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</si>
  <si>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</si>
  <si>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</si>
  <si>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</si>
  <si>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</si>
  <si>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</si>
  <si>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</si>
  <si>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</si>
  <si>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</si>
  <si>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</si>
  <si>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</si>
  <si>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</si>
  <si>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</si>
  <si>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</si>
  <si>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</si>
  <si>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</si>
  <si>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</si>
  <si>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</si>
  <si>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</si>
  <si>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</si>
  <si>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</si>
  <si>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</si>
  <si>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</si>
  <si>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</si>
  <si>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</si>
  <si>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</si>
  <si>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</si>
  <si>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</si>
  <si>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</si>
  <si>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</si>
  <si>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</si>
  <si>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</si>
  <si>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</si>
  <si>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</si>
  <si>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</si>
  <si>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</si>
  <si>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</si>
  <si>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</si>
  <si>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</si>
  <si>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</si>
  <si>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</si>
  <si>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</si>
  <si>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</si>
  <si>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</si>
  <si>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</si>
  <si>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</si>
  <si>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</si>
  <si>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</si>
  <si>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</si>
  <si>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</si>
  <si>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</si>
  <si>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</si>
  <si>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</si>
  <si>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</si>
  <si>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</si>
  <si>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</si>
  <si>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</si>
  <si>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</si>
  <si>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</si>
  <si>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</si>
  <si>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</si>
  <si>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</si>
  <si>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</si>
  <si>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</si>
  <si>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</si>
  <si>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</si>
  <si>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</si>
  <si>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</si>
  <si>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</si>
  <si>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</si>
  <si>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</si>
  <si>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</si>
  <si>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</si>
  <si>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</si>
  <si>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</si>
  <si>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</si>
  <si>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</si>
  <si>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</si>
  <si>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</si>
  <si>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</si>
  <si>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</si>
  <si>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</si>
  <si>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</si>
  <si>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</si>
  <si>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</si>
  <si>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</si>
  <si>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</si>
  <si>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</si>
  <si>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</si>
  <si>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</si>
  <si>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</si>
  <si>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</si>
  <si>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</si>
  <si>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</si>
  <si>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</si>
  <si>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</si>
  <si>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</si>
  <si>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</si>
  <si>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</si>
  <si>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</si>
  <si>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</si>
  <si>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</si>
  <si>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</si>
  <si>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</si>
  <si>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</si>
  <si>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</si>
  <si>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</si>
  <si>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</si>
  <si>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</si>
  <si>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</si>
  <si>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</si>
  <si>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</si>
  <si>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</si>
  <si>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</si>
  <si>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</si>
  <si>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</si>
  <si>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</si>
  <si>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</si>
  <si>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</si>
  <si>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</si>
  <si>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</si>
  <si>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</si>
  <si>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</si>
  <si>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</si>
  <si>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</si>
  <si>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</si>
  <si>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</si>
  <si>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</si>
  <si>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</si>
  <si>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</si>
  <si>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</si>
  <si>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</si>
  <si>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</si>
  <si>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</si>
  <si>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</si>
  <si>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</si>
  <si>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</si>
  <si>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</si>
  <si>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</si>
  <si>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</si>
  <si>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</si>
  <si>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</si>
  <si>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</si>
  <si>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</si>
  <si>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</si>
  <si>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</si>
  <si>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</si>
  <si>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</si>
  <si>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</si>
  <si>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</si>
  <si>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</si>
  <si>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</si>
  <si>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</si>
  <si>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</si>
  <si>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</si>
  <si>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</si>
  <si>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</si>
  <si>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</si>
  <si>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</si>
  <si>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</si>
  <si>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</si>
  <si>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</si>
  <si>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</si>
  <si>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</si>
  <si>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</si>
  <si>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</si>
  <si>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</si>
  <si>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</si>
  <si>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</si>
  <si>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</si>
  <si>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</si>
  <si>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</si>
  <si>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</si>
  <si>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</si>
  <si>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</si>
  <si>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</si>
  <si>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</si>
  <si>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</si>
  <si>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</si>
  <si>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</si>
  <si>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</si>
  <si>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</si>
  <si>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</si>
  <si>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</si>
  <si>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</si>
  <si>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</si>
  <si>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</si>
  <si>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</si>
  <si>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</si>
  <si>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</si>
  <si>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</si>
  <si>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</si>
  <si>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</si>
  <si>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</si>
  <si>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</si>
  <si>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</si>
  <si>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</si>
  <si>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</si>
  <si>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</si>
  <si>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</si>
  <si>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</si>
  <si>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</si>
  <si>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</si>
  <si>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</si>
  <si>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</si>
  <si>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</si>
  <si>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</si>
  <si>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</si>
  <si>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</si>
  <si>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</si>
  <si>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</si>
  <si>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</si>
  <si>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</si>
  <si>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</si>
  <si>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</si>
  <si>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</si>
  <si>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</si>
  <si>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</si>
  <si>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</si>
  <si>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</si>
  <si>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</si>
  <si>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</si>
  <si>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</si>
  <si>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</si>
  <si>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</si>
  <si>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</si>
  <si>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</si>
  <si>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</si>
  <si>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</si>
  <si>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</si>
  <si>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</si>
  <si>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</si>
  <si>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</si>
  <si>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</si>
  <si>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</si>
  <si>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</si>
  <si>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</si>
  <si>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</si>
  <si>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</si>
  <si>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</si>
  <si>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</si>
  <si>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</si>
  <si>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</si>
  <si>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</si>
  <si>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</si>
  <si>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</si>
  <si>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</si>
  <si>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</si>
  <si>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</si>
  <si>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</si>
  <si>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</si>
  <si>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</si>
  <si>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</si>
  <si>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</si>
  <si>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</si>
  <si>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</si>
  <si>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</si>
  <si>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</si>
  <si>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</si>
  <si>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</si>
  <si>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</si>
  <si>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</si>
  <si>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</si>
  <si>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</si>
  <si>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</si>
  <si>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</si>
  <si>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</si>
  <si>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</si>
  <si>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</si>
  <si>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</si>
  <si>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</si>
  <si>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</si>
  <si>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</si>
  <si>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</si>
  <si>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</si>
  <si>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</si>
  <si>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</si>
  <si>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</si>
  <si>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</si>
  <si>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</si>
  <si>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</si>
  <si>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</si>
  <si>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</si>
  <si>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</si>
  <si>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</si>
  <si>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</si>
  <si>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</si>
  <si>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</si>
  <si>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</si>
  <si>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</si>
  <si>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</si>
  <si>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</si>
  <si>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</si>
  <si>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</si>
  <si>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</si>
  <si>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</si>
  <si>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</si>
  <si>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</si>
  <si>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</si>
  <si>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</si>
  <si>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</si>
  <si>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</si>
  <si>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</si>
  <si>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</si>
  <si>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</si>
  <si>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</si>
  <si>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</si>
  <si>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</si>
  <si>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</si>
  <si>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</si>
  <si>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</si>
  <si>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</si>
  <si>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</si>
  <si>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</si>
  <si>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</si>
  <si>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</si>
  <si>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</si>
  <si>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</si>
  <si>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</si>
  <si>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</si>
  <si>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</si>
  <si>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</si>
  <si>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</si>
  <si>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</si>
  <si>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</si>
  <si>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</si>
  <si>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</si>
  <si>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</si>
  <si>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</si>
  <si>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</si>
  <si>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</si>
  <si>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</si>
  <si>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</si>
  <si>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</si>
  <si>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</si>
  <si>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</si>
  <si>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</si>
  <si>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</si>
  <si>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</si>
  <si>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</si>
  <si>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</si>
  <si>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</si>
  <si>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</si>
  <si>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</si>
  <si>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</si>
  <si>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</si>
  <si>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</si>
  <si>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</si>
  <si>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</si>
  <si>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</si>
  <si>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</si>
  <si>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</si>
  <si>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</si>
  <si>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</si>
  <si>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</si>
  <si>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</si>
  <si>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</si>
  <si>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</si>
  <si>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</si>
  <si>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</si>
  <si>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</si>
  <si>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</si>
  <si>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</si>
  <si>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</si>
  <si>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</si>
  <si>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</si>
  <si>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</si>
  <si>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</si>
  <si>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</si>
  <si>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</si>
  <si>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</si>
  <si>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</si>
  <si>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</si>
  <si>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</si>
  <si>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</si>
  <si>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</si>
  <si>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</si>
  <si>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</si>
  <si>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</si>
  <si>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</si>
  <si>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</si>
  <si>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</si>
  <si>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</si>
  <si>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</si>
  <si>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</si>
  <si>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</si>
  <si>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</si>
  <si>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</si>
  <si>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</si>
  <si>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</si>
  <si>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</si>
  <si>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</si>
  <si>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</si>
  <si>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</si>
  <si>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</si>
  <si>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</si>
  <si>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</si>
  <si>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</si>
  <si>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</si>
  <si>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</si>
  <si>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</si>
  <si>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</si>
  <si>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</si>
  <si>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</si>
  <si>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</si>
  <si>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</si>
  <si>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</si>
  <si>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</si>
  <si>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</si>
  <si>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</si>
  <si>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</si>
  <si>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</si>
  <si>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</si>
  <si>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</si>
  <si>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</si>
  <si>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</si>
  <si>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</si>
  <si>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</si>
  <si>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</si>
  <si>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</si>
  <si>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</si>
  <si>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</si>
  <si>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</si>
  <si>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</si>
  <si>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</si>
  <si>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</si>
  <si>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</si>
  <si>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</si>
  <si>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</si>
  <si>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</si>
  <si>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</si>
  <si>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</si>
  <si>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</si>
  <si>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</si>
  <si>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</si>
  <si>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</si>
  <si>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</si>
  <si>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</si>
  <si>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</si>
  <si>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</si>
  <si>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</si>
  <si>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</si>
  <si>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</si>
  <si>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</si>
  <si>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</si>
  <si>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</si>
  <si>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</si>
  <si>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</si>
  <si>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</si>
  <si>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</si>
  <si>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</si>
  <si>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</si>
  <si>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</si>
  <si>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</si>
  <si>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</si>
  <si>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</si>
  <si>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</si>
  <si>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</si>
  <si>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</si>
  <si>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</si>
  <si>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</si>
  <si>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</si>
  <si>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</si>
  <si>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</si>
  <si>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</si>
  <si>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</si>
  <si>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</si>
  <si>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</si>
  <si>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</si>
  <si>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</si>
  <si>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</si>
  <si>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</si>
  <si>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</si>
  <si>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</si>
  <si>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</si>
  <si>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</si>
  <si>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</si>
  <si>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</si>
  <si>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</si>
  <si>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</si>
  <si>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</si>
  <si>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</si>
  <si>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</si>
  <si>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</si>
  <si>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</si>
  <si>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</si>
  <si>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</si>
  <si>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</si>
  <si>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</si>
  <si>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</si>
  <si>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</si>
  <si>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</si>
  <si>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</si>
  <si>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</si>
  <si>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</si>
  <si>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</si>
  <si>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</si>
  <si>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</si>
  <si>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</si>
  <si>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</si>
  <si>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</si>
  <si>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</si>
  <si>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</si>
  <si>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</si>
  <si>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</si>
  <si>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</si>
  <si>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</si>
  <si>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</si>
  <si>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</si>
  <si>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</si>
  <si>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</si>
  <si>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</si>
  <si>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</si>
  <si>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</si>
  <si>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</si>
  <si>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</si>
  <si>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</si>
  <si>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</si>
  <si>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</si>
  <si>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</si>
  <si>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</si>
  <si>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</si>
  <si>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</si>
  <si>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</si>
  <si>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</si>
  <si>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</si>
  <si>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</si>
  <si>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</si>
  <si>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</si>
  <si>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</si>
  <si>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</si>
  <si>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</si>
  <si>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</si>
  <si>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</si>
  <si>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</si>
  <si>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</si>
  <si>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</si>
  <si>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</si>
  <si>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</si>
  <si>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</si>
  <si>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</si>
  <si>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</si>
  <si>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</si>
  <si>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</si>
  <si>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</si>
  <si>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</si>
  <si>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</si>
  <si>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</si>
  <si>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</si>
  <si>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</si>
  <si>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</si>
  <si>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</si>
  <si>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</si>
  <si>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</si>
  <si>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</si>
  <si>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</si>
  <si>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</si>
  <si>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</si>
  <si>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</si>
  <si>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</si>
  <si>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</si>
  <si>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</si>
  <si>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</si>
  <si>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</si>
  <si>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</si>
  <si>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</si>
  <si>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</si>
  <si>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</si>
  <si>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</si>
  <si>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</si>
  <si>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</si>
  <si>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</si>
  <si>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</si>
  <si>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</si>
  <si>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</si>
  <si>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</si>
  <si>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</si>
  <si>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</si>
  <si>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</si>
  <si>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</si>
  <si>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</si>
  <si>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</si>
  <si>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</si>
  <si>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</si>
  <si>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</si>
  <si>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</si>
  <si>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</si>
  <si>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</si>
  <si>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</si>
  <si>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</si>
  <si>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</si>
  <si>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</si>
  <si>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</si>
  <si>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</si>
  <si>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</si>
  <si>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</si>
  <si>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</si>
  <si>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</si>
  <si>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</si>
  <si>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</si>
  <si>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</si>
  <si>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</si>
  <si>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</si>
  <si>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</si>
  <si>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</si>
  <si>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</si>
  <si>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</si>
  <si>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</si>
  <si>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</si>
  <si>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</si>
  <si>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</si>
  <si>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</si>
  <si>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</si>
  <si>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</si>
  <si>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</si>
  <si>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</si>
  <si>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</si>
  <si>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</si>
  <si>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</si>
  <si>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</si>
  <si>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</si>
  <si>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</si>
  <si>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</si>
  <si>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</si>
  <si>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</si>
  <si>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</si>
  <si>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</si>
  <si>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</si>
  <si>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</si>
  <si>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</si>
  <si>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</si>
  <si>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</si>
  <si>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</si>
  <si>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</si>
  <si>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</si>
  <si>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</si>
  <si>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</si>
  <si>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</si>
  <si>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</si>
  <si>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</si>
  <si>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</si>
  <si>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</si>
  <si>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</si>
  <si>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</si>
  <si>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</si>
  <si>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</si>
  <si>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</si>
  <si>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</si>
  <si>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</si>
  <si>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</si>
  <si>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</si>
  <si>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</si>
  <si>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</si>
  <si>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</si>
  <si>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</si>
  <si>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</si>
  <si>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</si>
  <si>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</si>
  <si>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</si>
  <si>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</si>
  <si>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</si>
  <si>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</si>
  <si>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</si>
  <si>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</si>
  <si>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</si>
  <si>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</si>
  <si>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</si>
  <si>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</si>
  <si>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</si>
  <si>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</si>
  <si>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</si>
  <si>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</si>
  <si>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</si>
  <si>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</si>
  <si>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</si>
  <si>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</si>
  <si>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</si>
  <si>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</si>
  <si>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</si>
  <si>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</si>
  <si>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</si>
  <si>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</si>
  <si>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</si>
  <si>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</si>
  <si>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</si>
  <si>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</si>
  <si>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</si>
  <si>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</si>
  <si>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</si>
  <si>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</si>
  <si>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</si>
  <si>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</si>
  <si>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</si>
  <si>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</si>
  <si>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</si>
  <si>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</si>
  <si>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</si>
  <si>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</si>
  <si>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</si>
  <si>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</si>
  <si>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</si>
  <si>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</si>
  <si>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</si>
  <si>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</si>
  <si>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</si>
  <si>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</si>
  <si>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</si>
  <si>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</si>
  <si>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</si>
  <si>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</si>
  <si>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</si>
  <si>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</si>
  <si>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</si>
  <si>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</si>
  <si>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</si>
  <si>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</si>
  <si>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</si>
  <si>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</si>
  <si>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</si>
  <si>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</si>
  <si>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</si>
  <si>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</si>
  <si>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</si>
  <si>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</si>
  <si>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</si>
  <si>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</si>
  <si>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</si>
  <si>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</si>
  <si>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</si>
  <si>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</si>
  <si>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</si>
  <si>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</si>
  <si>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</si>
  <si>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</si>
  <si>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</si>
  <si>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</si>
  <si>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</si>
  <si>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</si>
  <si>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</si>
  <si>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</si>
  <si>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</si>
  <si>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</si>
  <si>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</si>
  <si>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</si>
  <si>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</si>
  <si>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</si>
  <si>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</si>
  <si>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</si>
  <si>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</si>
  <si>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</si>
  <si>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</si>
  <si>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</si>
  <si>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</si>
  <si>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</si>
  <si>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</si>
  <si>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</si>
  <si>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</si>
  <si>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</si>
  <si>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</si>
  <si>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</si>
  <si>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</si>
  <si>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</si>
  <si>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</si>
  <si>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</si>
  <si>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</si>
  <si>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</si>
  <si>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</si>
  <si>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</si>
  <si>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</si>
  <si>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</si>
  <si>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</si>
  <si>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</si>
  <si>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</si>
  <si>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</si>
  <si>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</si>
  <si>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</si>
  <si>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</si>
  <si>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</si>
  <si>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</si>
  <si>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</si>
  <si>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</si>
  <si>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</si>
  <si>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</si>
  <si>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</si>
  <si>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</si>
  <si>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</si>
  <si>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</si>
  <si>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</si>
  <si>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</si>
  <si>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</si>
  <si>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</si>
  <si>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</si>
  <si>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</si>
  <si>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</si>
  <si>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</si>
  <si>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</si>
  <si>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</si>
  <si>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</si>
  <si>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</si>
  <si>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</si>
  <si>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</si>
  <si>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</si>
  <si>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</si>
  <si>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</si>
  <si>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</si>
  <si>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</si>
  <si>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</si>
  <si>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</si>
  <si>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</si>
  <si>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</si>
  <si>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</si>
  <si>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</si>
  <si>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</si>
  <si>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</si>
  <si>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</si>
  <si>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</si>
  <si>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</si>
  <si>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</si>
  <si>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</si>
  <si>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</si>
  <si>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</si>
  <si>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</si>
  <si>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</si>
  <si>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</si>
  <si>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</si>
  <si>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</si>
  <si>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</si>
  <si>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</si>
  <si>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</si>
  <si>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</si>
  <si>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</si>
  <si>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</si>
  <si>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</si>
  <si>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</si>
  <si>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</si>
  <si>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</si>
  <si>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</si>
  <si>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</si>
  <si>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</si>
  <si>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</si>
  <si>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</si>
  <si>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</si>
  <si>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</si>
  <si>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</si>
  <si>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</si>
  <si>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</si>
  <si>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</si>
  <si>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</si>
  <si>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</si>
  <si>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</si>
  <si>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</si>
  <si>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</si>
  <si>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</si>
  <si>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</si>
  <si>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</si>
  <si>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</si>
  <si>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</si>
  <si>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</si>
  <si>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</si>
  <si>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</si>
  <si>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</si>
  <si>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</si>
  <si>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</si>
  <si>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</si>
  <si>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</si>
  <si>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</si>
  <si>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</si>
  <si>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</si>
  <si>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</si>
  <si>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</si>
  <si>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</si>
  <si>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</si>
  <si>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</si>
  <si>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</si>
  <si>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</si>
  <si>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</si>
  <si>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</si>
  <si>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</si>
  <si>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</si>
  <si>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</si>
  <si>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</si>
  <si>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</si>
  <si>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</si>
  <si>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</si>
  <si>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</si>
  <si>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</si>
  <si>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</si>
  <si>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</si>
  <si>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</si>
  <si>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</si>
  <si>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</si>
  <si>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</si>
  <si>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</si>
  <si>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</si>
  <si>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</si>
  <si>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</si>
  <si>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</si>
  <si>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</si>
  <si>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</si>
  <si>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</si>
  <si>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</si>
  <si>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</si>
  <si>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</si>
  <si>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</si>
  <si>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</si>
  <si>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</si>
  <si>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</si>
  <si>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</si>
  <si>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</si>
  <si>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</si>
  <si>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</si>
  <si>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</si>
  <si>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</si>
  <si>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</si>
  <si>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</si>
  <si>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</si>
  <si>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</si>
  <si>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</si>
  <si>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</si>
  <si>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</si>
  <si>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</si>
  <si>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</si>
  <si>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</si>
  <si>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</si>
  <si>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</si>
  <si>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</si>
  <si>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</si>
  <si>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</si>
  <si>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</si>
  <si>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</si>
  <si>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</si>
  <si>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</si>
  <si>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</si>
  <si>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</si>
  <si>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</si>
  <si>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</si>
  <si>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</si>
  <si>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</si>
  <si>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</si>
  <si>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</si>
  <si>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</si>
  <si>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</si>
  <si>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</si>
  <si>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</si>
  <si>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</si>
  <si>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</si>
  <si>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</si>
  <si>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</si>
  <si>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</si>
  <si>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</si>
  <si>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</si>
  <si>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</si>
  <si>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</si>
  <si>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</si>
  <si>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</si>
  <si>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</si>
  <si>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</si>
  <si>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</si>
  <si>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</si>
  <si>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</si>
  <si>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</si>
  <si>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</si>
  <si>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</si>
  <si>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</si>
  <si>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</si>
  <si>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</si>
  <si>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</si>
  <si>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</si>
  <si>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</si>
  <si>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</si>
  <si>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</si>
  <si>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</si>
  <si>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</si>
  <si>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</si>
  <si>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</si>
  <si>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</si>
  <si>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</si>
  <si>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</si>
  <si>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</si>
  <si>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</si>
  <si>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</si>
  <si>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</si>
  <si>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</si>
  <si>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</si>
  <si>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</si>
  <si>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</si>
  <si>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</si>
  <si>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</si>
  <si>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</si>
  <si>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</si>
  <si>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</si>
  <si>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</si>
  <si>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</si>
  <si>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</si>
  <si>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</si>
  <si>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</si>
  <si>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</si>
  <si>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</si>
  <si>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</si>
  <si>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</si>
  <si>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</si>
  <si>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</si>
  <si>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</si>
  <si>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</si>
  <si>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</si>
  <si>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</si>
  <si>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</si>
  <si>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</si>
  <si>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</si>
  <si>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</si>
  <si>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</si>
  <si>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</si>
  <si>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</si>
  <si>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</si>
  <si>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</si>
  <si>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</si>
  <si>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</si>
  <si>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</si>
  <si>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</si>
  <si>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</si>
  <si>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</si>
  <si>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</si>
  <si>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</si>
  <si>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</si>
  <si>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</si>
  <si>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</si>
  <si>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</si>
  <si>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</si>
  <si>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</si>
  <si>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</si>
  <si>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</si>
  <si>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</si>
  <si>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</si>
  <si>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</si>
  <si>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</si>
  <si>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</si>
  <si>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</si>
  <si>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</si>
  <si>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</si>
  <si>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</si>
  <si>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</si>
  <si>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</si>
  <si>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</si>
  <si>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</si>
  <si>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</si>
  <si>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</si>
  <si>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</si>
  <si>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</si>
  <si>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</si>
  <si>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</si>
  <si>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</si>
  <si>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</si>
  <si>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</si>
  <si>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</si>
  <si>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</si>
  <si>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</si>
  <si>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</si>
  <si>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</si>
  <si>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</si>
  <si>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</si>
  <si>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</si>
  <si>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</si>
  <si>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</si>
  <si>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</si>
  <si>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</si>
  <si>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</si>
  <si>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</si>
  <si>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</si>
  <si>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</si>
  <si>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</si>
  <si>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</si>
  <si>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</si>
  <si>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</si>
  <si>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</si>
  <si>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</si>
  <si>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</si>
  <si>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</si>
  <si>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</si>
  <si>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</si>
  <si>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</si>
  <si>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</si>
  <si>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</si>
  <si>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</si>
  <si>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</si>
  <si>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</si>
  <si>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</si>
  <si>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</si>
  <si>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</si>
  <si>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</si>
  <si>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</si>
  <si>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</si>
  <si>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</si>
  <si>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</si>
  <si>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</si>
  <si>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</si>
  <si>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</si>
  <si>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</si>
  <si>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</si>
  <si>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</si>
  <si>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</si>
  <si>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</si>
  <si>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</si>
  <si>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</si>
  <si>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</si>
  <si>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</si>
  <si>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</si>
  <si>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</si>
  <si>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</si>
  <si>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</si>
  <si>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</si>
  <si>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</si>
  <si>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</si>
  <si>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</si>
  <si>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</si>
  <si>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</si>
  <si>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</si>
  <si>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</si>
  <si>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</si>
  <si>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</si>
  <si>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</si>
  <si>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</si>
  <si>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</si>
  <si>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</si>
  <si>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</si>
  <si>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</si>
  <si>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</si>
  <si>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</si>
  <si>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</si>
  <si>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</si>
  <si>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</si>
  <si>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</si>
  <si>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</si>
  <si>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</si>
  <si>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</si>
  <si>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</si>
  <si>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</si>
  <si>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</si>
  <si>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</si>
  <si>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</si>
  <si>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</si>
  <si>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</si>
  <si>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</si>
  <si>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</si>
  <si>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</si>
  <si>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</si>
  <si>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</si>
  <si>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</si>
  <si>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</si>
  <si>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</si>
  <si>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</si>
  <si>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</si>
  <si>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</si>
  <si>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</si>
  <si>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</si>
  <si>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</si>
  <si>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</si>
  <si>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</si>
  <si>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</si>
  <si>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</si>
  <si>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</si>
  <si>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</si>
  <si>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</si>
  <si>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</si>
  <si>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</si>
  <si>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</si>
  <si>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</si>
  <si>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</si>
  <si>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</si>
  <si>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</si>
  <si>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</si>
  <si>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</si>
  <si>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</si>
  <si>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</si>
  <si>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</si>
  <si>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</si>
  <si>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</si>
  <si>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</si>
  <si>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</si>
  <si>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</si>
  <si>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</si>
  <si>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</si>
  <si>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</si>
  <si>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</si>
  <si>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</si>
  <si>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</si>
  <si>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</si>
  <si>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</si>
  <si>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</si>
  <si>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</si>
  <si>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</si>
  <si>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</si>
  <si>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</si>
  <si>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</si>
  <si>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</si>
  <si>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</si>
  <si>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</si>
  <si>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</si>
  <si>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</si>
  <si>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</si>
  <si>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</si>
  <si>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</si>
  <si>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</si>
  <si>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</si>
  <si>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</si>
  <si>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</si>
  <si>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</si>
  <si>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</si>
  <si>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</si>
  <si>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</si>
  <si>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</si>
  <si>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</si>
  <si>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</si>
  <si>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</si>
  <si>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</si>
  <si>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</si>
  <si>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</si>
  <si>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</si>
  <si>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</si>
  <si>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</si>
  <si>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</si>
  <si>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</si>
  <si>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</si>
  <si>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</si>
  <si>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</si>
  <si>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</si>
  <si>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</si>
  <si>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</si>
  <si>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</si>
  <si>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</si>
  <si>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</si>
  <si>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</si>
  <si>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</si>
  <si>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</si>
  <si>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</si>
  <si>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</si>
  <si>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</si>
  <si>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</si>
  <si>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</si>
  <si>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</si>
  <si>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</si>
  <si>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</si>
  <si>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</si>
  <si>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</si>
  <si>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</si>
  <si>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</si>
  <si>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</si>
  <si>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</si>
  <si>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</si>
  <si>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</si>
  <si>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</si>
  <si>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</si>
  <si>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</si>
  <si>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</si>
  <si>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</si>
  <si>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</si>
  <si>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</si>
  <si>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</si>
  <si>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</si>
  <si>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</si>
  <si>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</si>
  <si>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</si>
  <si>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</si>
  <si>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</si>
  <si>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</si>
  <si>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</si>
  <si>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</si>
  <si>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</si>
  <si>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</si>
  <si>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</si>
  <si>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</si>
  <si>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</si>
  <si>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</si>
  <si>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</si>
  <si>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</si>
  <si>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</si>
  <si>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</si>
  <si>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</si>
  <si>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</si>
  <si>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</si>
  <si>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</si>
  <si>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</si>
  <si>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</si>
  <si>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</si>
  <si>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</si>
  <si>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</si>
  <si>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</si>
  <si>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</si>
  <si>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</si>
  <si>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</si>
  <si>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</si>
  <si>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</si>
  <si>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</si>
  <si>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</si>
  <si>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</si>
  <si>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</si>
  <si>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</si>
  <si>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</si>
  <si>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</si>
  <si>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</si>
  <si>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</si>
  <si>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</si>
  <si>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</si>
  <si>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</si>
  <si>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</si>
  <si>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</si>
  <si>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</si>
  <si>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</si>
  <si>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</si>
  <si>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</si>
  <si>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</si>
  <si>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</si>
  <si>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</si>
  <si>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</si>
  <si>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</si>
  <si>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</si>
  <si>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</si>
  <si>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</si>
  <si>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</si>
  <si>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</si>
  <si>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</si>
  <si>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</si>
  <si>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</si>
  <si>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</si>
  <si>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</si>
  <si>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</si>
  <si>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</si>
  <si>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</si>
  <si>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</si>
  <si>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</si>
  <si>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</si>
  <si>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</si>
  <si>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</si>
  <si>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</si>
  <si>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</si>
  <si>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</si>
  <si>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</si>
  <si>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</si>
  <si>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</si>
  <si>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</si>
  <si>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</si>
  <si>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</si>
  <si>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</si>
  <si>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</si>
  <si>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</si>
  <si>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</si>
  <si>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</si>
  <si>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</si>
  <si>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</si>
  <si>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</si>
  <si>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</si>
  <si>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</si>
  <si>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</si>
  <si>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</si>
  <si>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</si>
  <si>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</si>
  <si>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</si>
  <si>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</si>
  <si>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</si>
  <si>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</si>
  <si>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</si>
  <si>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</si>
  <si>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</si>
  <si>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</si>
  <si>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</si>
  <si>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</si>
  <si>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</si>
  <si>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</si>
  <si>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</si>
  <si>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</si>
  <si>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</si>
  <si>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</si>
  <si>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</si>
  <si>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</si>
  <si>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</si>
  <si>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</si>
  <si>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</si>
  <si>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</si>
  <si>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</si>
  <si>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</si>
  <si>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</si>
  <si>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</si>
  <si>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</si>
  <si>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</si>
  <si>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</si>
  <si>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</si>
  <si>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</si>
  <si>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</si>
  <si>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</si>
  <si>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</si>
  <si>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</si>
  <si>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</si>
  <si>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</si>
  <si>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</si>
  <si>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</si>
  <si>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</si>
  <si>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</si>
  <si>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</si>
  <si>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</si>
  <si>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</si>
  <si>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</si>
  <si>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</si>
  <si>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</si>
  <si>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</si>
  <si>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</si>
  <si>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</si>
  <si>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</si>
  <si>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</si>
  <si>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</si>
  <si>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</si>
  <si>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</si>
  <si>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</si>
  <si>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</si>
  <si>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</si>
  <si>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</si>
  <si>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</si>
  <si>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</si>
  <si>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</si>
  <si>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</si>
  <si>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</si>
  <si>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</si>
  <si>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</si>
  <si>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</si>
  <si>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</si>
  <si>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</si>
  <si>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</si>
  <si>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</si>
  <si>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</si>
  <si>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</si>
  <si>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</si>
  <si>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</si>
  <si>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</si>
  <si>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</si>
  <si>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</si>
  <si>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</si>
  <si>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</si>
  <si>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</si>
  <si>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</si>
  <si>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</si>
  <si>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</si>
  <si>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</si>
  <si>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</si>
  <si>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</si>
  <si>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</si>
  <si>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</si>
  <si>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</si>
  <si>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</si>
  <si>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</si>
  <si>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</si>
  <si>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</si>
  <si>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</si>
  <si>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</si>
  <si>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</si>
  <si>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</si>
  <si>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</si>
  <si>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</si>
  <si>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</si>
  <si>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</si>
  <si>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</si>
  <si>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</si>
  <si>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</si>
  <si>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</si>
  <si>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</si>
  <si>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</si>
  <si>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</si>
  <si>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</si>
  <si>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</si>
  <si>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</si>
  <si>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</si>
  <si>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</si>
  <si>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</si>
  <si>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</si>
  <si>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</si>
  <si>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</si>
  <si>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</si>
  <si>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</si>
  <si>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</si>
  <si>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</si>
  <si>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</si>
  <si>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</si>
  <si>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</si>
  <si>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</si>
  <si>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</si>
  <si>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</si>
  <si>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</si>
  <si>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</si>
  <si>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</si>
  <si>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</si>
  <si>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</si>
  <si>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</si>
  <si>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</si>
  <si>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</si>
  <si>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</si>
  <si>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</si>
  <si>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</si>
  <si>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</si>
  <si>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</si>
  <si>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</si>
  <si>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</si>
  <si>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</si>
  <si>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</si>
  <si>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</si>
  <si>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</si>
  <si>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</si>
  <si>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</si>
  <si>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</si>
  <si>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</si>
  <si>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</si>
  <si>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</si>
  <si>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</si>
  <si>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</si>
  <si>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</si>
  <si>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</si>
  <si>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</si>
  <si>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</si>
  <si>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</si>
  <si>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</si>
  <si>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</si>
  <si>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</si>
  <si>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</si>
  <si>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</si>
  <si>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</si>
  <si>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</si>
  <si>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</si>
  <si>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</si>
  <si>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</si>
  <si>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</si>
  <si>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</si>
  <si>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</si>
  <si>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</si>
  <si>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</si>
  <si>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</si>
  <si>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</si>
  <si>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</si>
  <si>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</si>
  <si>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</si>
  <si>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</si>
  <si>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</si>
  <si>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</si>
  <si>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</si>
  <si>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</si>
  <si>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</si>
  <si>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</si>
  <si>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</si>
  <si>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</si>
  <si>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</si>
  <si>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</si>
  <si>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</si>
  <si>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</si>
  <si>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</si>
  <si>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</si>
  <si>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</si>
  <si>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</si>
  <si>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</si>
  <si>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</si>
  <si>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</si>
  <si>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</si>
  <si>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</si>
  <si>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</si>
  <si>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</si>
  <si>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</si>
  <si>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</si>
  <si>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</si>
  <si>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</si>
  <si>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</si>
  <si>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</si>
  <si>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</si>
  <si>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</si>
  <si>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</si>
  <si>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</si>
  <si>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</si>
  <si>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</si>
  <si>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</si>
  <si>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</si>
  <si>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</si>
  <si>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</si>
  <si>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</si>
  <si>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</si>
  <si>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</si>
  <si>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</si>
  <si>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</si>
  <si>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</si>
  <si>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</si>
  <si>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</si>
  <si>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</si>
  <si>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</si>
  <si>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</si>
  <si>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</si>
  <si>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</si>
  <si>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</si>
  <si>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</si>
  <si>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</si>
  <si>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</si>
  <si>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</si>
  <si>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</si>
  <si>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</si>
  <si>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</si>
  <si>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</si>
  <si>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</si>
  <si>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</si>
  <si>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</si>
  <si>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</si>
  <si>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</si>
  <si>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</si>
  <si>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</si>
  <si>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</si>
  <si>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</si>
  <si>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</si>
  <si>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</si>
  <si>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</si>
  <si>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</si>
  <si>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</si>
  <si>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</si>
  <si>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</si>
  <si>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</si>
  <si>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</si>
  <si>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</si>
  <si>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</si>
  <si>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</si>
  <si>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</si>
  <si>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</si>
  <si>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</si>
  <si>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</si>
  <si>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</si>
  <si>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</si>
  <si>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</si>
  <si>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</si>
  <si>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</si>
  <si>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</si>
  <si>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</si>
  <si>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</si>
  <si>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</si>
  <si>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</si>
  <si>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</si>
  <si>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</si>
  <si>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</si>
  <si>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</si>
  <si>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</si>
  <si>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</si>
  <si>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</si>
  <si>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</si>
  <si>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</si>
  <si>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</si>
  <si>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</si>
  <si>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</si>
  <si>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</si>
  <si>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</si>
  <si>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</si>
  <si>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</si>
  <si>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</si>
  <si>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</si>
  <si>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</si>
  <si>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</si>
  <si>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</si>
  <si>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</si>
  <si>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</si>
  <si>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</si>
  <si>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</si>
  <si>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</si>
  <si>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</si>
  <si>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</si>
  <si>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</si>
  <si>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</si>
  <si>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</si>
  <si>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</si>
  <si>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</si>
  <si>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</si>
  <si>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</si>
  <si>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</si>
  <si>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</si>
  <si>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</si>
  <si>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</si>
  <si>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</si>
  <si>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</si>
  <si>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</si>
  <si>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</si>
  <si>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</si>
  <si>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</si>
  <si>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</si>
  <si>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</si>
  <si>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</si>
  <si>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</si>
  <si>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</si>
  <si>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</si>
  <si>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</si>
  <si>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</si>
  <si>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</si>
  <si>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</si>
  <si>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</si>
  <si>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</si>
  <si>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</si>
  <si>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</si>
  <si>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</si>
  <si>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</si>
  <si>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</si>
  <si>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</si>
  <si>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</si>
  <si>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</si>
  <si>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</si>
  <si>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</si>
  <si>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</si>
  <si>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</si>
  <si>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</si>
  <si>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</si>
  <si>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</si>
  <si>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</si>
  <si>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</si>
  <si>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</si>
  <si>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</si>
  <si>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</si>
  <si>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</si>
  <si>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</si>
  <si>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</si>
  <si>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</si>
  <si>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</si>
  <si>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</si>
  <si>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</si>
  <si>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</si>
  <si>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</si>
  <si>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</si>
  <si>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</si>
  <si>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</si>
  <si>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</si>
  <si>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</si>
  <si>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</si>
  <si>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</si>
  <si>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</si>
  <si>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</si>
  <si>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</si>
  <si>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</si>
  <si>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</si>
  <si>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</si>
  <si>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</si>
  <si>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</si>
  <si>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</si>
  <si>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</si>
  <si>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</si>
  <si>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</si>
  <si>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</si>
  <si>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</si>
  <si>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</si>
  <si>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</si>
  <si>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</si>
  <si>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</si>
  <si>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</si>
  <si>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</si>
  <si>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</si>
  <si>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</si>
  <si>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</si>
  <si>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</si>
  <si>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</si>
  <si>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</si>
  <si>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</si>
  <si>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</si>
  <si>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</si>
  <si>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</si>
  <si>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</si>
  <si>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</si>
  <si>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</si>
  <si>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</si>
  <si>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</si>
  <si>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</si>
  <si>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</si>
  <si>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</si>
  <si>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</si>
  <si>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</si>
  <si>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</si>
  <si>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</si>
  <si>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</si>
  <si>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</si>
  <si>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</si>
  <si>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</si>
  <si>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</si>
  <si>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</si>
  <si>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</si>
  <si>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</si>
  <si>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</si>
  <si>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</si>
  <si>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</si>
  <si>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</si>
  <si>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</si>
  <si>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</si>
  <si>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</si>
  <si>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</si>
  <si>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</si>
  <si>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</si>
  <si>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</si>
  <si>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</si>
  <si>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</si>
  <si>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</si>
  <si>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</si>
  <si>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</si>
  <si>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</si>
  <si>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</si>
  <si>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</si>
  <si>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</si>
  <si>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</si>
  <si>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</si>
  <si>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</si>
  <si>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</si>
  <si>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</si>
  <si>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</si>
  <si>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</si>
  <si>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</si>
  <si>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</si>
  <si>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</si>
  <si>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</si>
  <si>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</si>
  <si>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</si>
  <si>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</si>
  <si>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</si>
  <si>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</si>
  <si>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</si>
  <si>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</si>
  <si>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</si>
  <si>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</si>
  <si>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</si>
  <si>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</si>
  <si>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</si>
  <si>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</si>
  <si>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</si>
  <si>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</si>
  <si>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</si>
  <si>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</si>
  <si>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</si>
  <si>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</si>
  <si>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</si>
  <si>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</si>
  <si>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</si>
  <si>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</si>
  <si>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</si>
  <si>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</si>
  <si>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</si>
  <si>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</si>
  <si>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</si>
  <si>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</si>
  <si>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</si>
  <si>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</si>
  <si>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</si>
  <si>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</si>
  <si>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</si>
  <si>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</si>
  <si>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</si>
  <si>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</si>
  <si>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</si>
  <si>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</si>
  <si>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</si>
  <si>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</si>
  <si>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</si>
  <si>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</si>
  <si>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</si>
  <si>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</si>
  <si>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</si>
  <si>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</si>
  <si>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</si>
  <si>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</si>
  <si>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</si>
  <si>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</si>
  <si>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</si>
  <si>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</si>
  <si>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</si>
  <si>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</si>
  <si>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</si>
  <si>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</si>
  <si>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</si>
  <si>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</si>
  <si>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</si>
  <si>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</si>
  <si>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</si>
  <si>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</si>
  <si>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</si>
  <si>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</si>
  <si>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</si>
  <si>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</si>
  <si>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</si>
  <si>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</si>
  <si>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</si>
  <si>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</si>
  <si>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</si>
  <si>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</si>
  <si>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</si>
  <si>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</si>
  <si>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</si>
  <si>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</si>
  <si>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</si>
  <si>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</si>
  <si>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</si>
  <si>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</si>
  <si>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</si>
  <si>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</si>
  <si>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</si>
  <si>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</si>
  <si>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</si>
  <si>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</si>
  <si>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</si>
  <si>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</si>
  <si>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</si>
  <si>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</si>
  <si>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</si>
  <si>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</si>
  <si>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</si>
  <si>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</si>
  <si>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</si>
  <si>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</si>
  <si>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</si>
  <si>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</si>
  <si>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</si>
  <si>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</si>
  <si>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</si>
  <si>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</si>
  <si>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</si>
  <si>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</si>
  <si>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</si>
  <si>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</si>
  <si>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</si>
  <si>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</si>
  <si>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</si>
  <si>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</si>
  <si>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</si>
  <si>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</si>
  <si>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</si>
  <si>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</si>
  <si>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</si>
  <si>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</si>
  <si>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</si>
  <si>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</si>
  <si>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</si>
  <si>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</si>
  <si>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</si>
  <si>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</si>
  <si>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</si>
  <si>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</si>
  <si>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</si>
  <si>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</si>
  <si>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</si>
  <si>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</si>
  <si>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</si>
  <si>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</si>
  <si>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</si>
  <si>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</si>
  <si>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</si>
  <si>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</si>
  <si>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</si>
  <si>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</si>
  <si>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</si>
  <si>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</si>
  <si>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</si>
  <si>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</si>
  <si>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</si>
  <si>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</si>
  <si>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</si>
  <si>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</si>
  <si>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</si>
  <si>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</si>
  <si>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</si>
  <si>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</si>
  <si>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</si>
  <si>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</si>
  <si>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</si>
  <si>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</si>
  <si>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</si>
  <si>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</si>
  <si>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</si>
  <si>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</si>
  <si>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</si>
  <si>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</si>
  <si>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</si>
  <si>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</si>
  <si>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</si>
  <si>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</si>
  <si>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</si>
  <si>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</si>
  <si>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</si>
  <si>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</si>
  <si>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</si>
  <si>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</si>
  <si>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</si>
  <si>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</si>
  <si>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</si>
  <si>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</si>
  <si>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</si>
  <si>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</si>
  <si>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</si>
  <si>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</si>
  <si>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</si>
  <si>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</si>
  <si>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</si>
  <si>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</si>
  <si>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</si>
  <si>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</si>
  <si>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</si>
  <si>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</si>
  <si>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</si>
  <si>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</si>
  <si>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</si>
  <si>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</si>
  <si>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</si>
  <si>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</si>
  <si>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</si>
  <si>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</si>
  <si>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</si>
  <si>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</si>
  <si>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</si>
  <si>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</si>
  <si>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</si>
  <si>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</si>
  <si>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</si>
  <si>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</si>
  <si>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</si>
  <si>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</si>
  <si>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</si>
  <si>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</si>
  <si>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</si>
  <si>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</si>
  <si>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</si>
  <si>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</si>
  <si>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</si>
  <si>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</si>
  <si>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</si>
  <si>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</si>
  <si>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</si>
  <si>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</si>
  <si>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</si>
  <si>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</si>
  <si>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</si>
  <si>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</si>
  <si>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</si>
  <si>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</si>
  <si>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</si>
  <si>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</si>
  <si>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</si>
  <si>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</si>
  <si>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</si>
  <si>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</si>
  <si>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</si>
  <si>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</si>
  <si>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</si>
  <si>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</si>
  <si>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</si>
  <si>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</si>
  <si>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</si>
  <si>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</si>
  <si>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</si>
  <si>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</si>
  <si>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</si>
  <si>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</si>
  <si>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</si>
  <si>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</si>
  <si>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</si>
  <si>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</si>
  <si>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</si>
  <si>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</si>
  <si>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</si>
  <si>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</si>
  <si>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</si>
  <si>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</si>
  <si>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</si>
  <si>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</si>
  <si>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</si>
  <si>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</si>
  <si>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</si>
  <si>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</si>
  <si>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</si>
  <si>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</si>
  <si>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</si>
  <si>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</si>
  <si>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</si>
  <si>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</si>
  <si>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</si>
  <si>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</si>
  <si>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</si>
  <si>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</si>
  <si>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</si>
  <si>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</si>
  <si>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</si>
  <si>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</si>
  <si>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</si>
  <si>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</si>
  <si>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</si>
  <si>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</si>
  <si>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</si>
  <si>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</si>
  <si>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</si>
  <si>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</si>
  <si>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</si>
  <si>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</si>
  <si>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</si>
  <si>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</si>
  <si>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</si>
  <si>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</si>
  <si>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</si>
  <si>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</si>
  <si>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</si>
  <si>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</si>
  <si>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</si>
  <si>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</si>
  <si>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</si>
  <si>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</si>
  <si>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</si>
  <si>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</si>
  <si>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</si>
  <si>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</si>
  <si>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</si>
  <si>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</si>
  <si>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</si>
  <si>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</si>
  <si>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</si>
  <si>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</si>
  <si>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</si>
  <si>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</si>
  <si>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</si>
  <si>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</si>
  <si>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</si>
  <si>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</si>
  <si>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</si>
  <si>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</si>
  <si>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</si>
  <si>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</si>
  <si>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</si>
  <si>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</si>
  <si>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</si>
  <si>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</si>
  <si>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</si>
  <si>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</si>
  <si>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</si>
  <si>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</si>
  <si>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</si>
  <si>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</si>
  <si>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</si>
  <si>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</si>
  <si>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</si>
  <si>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</si>
  <si>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</si>
  <si>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</si>
  <si>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</si>
  <si>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</si>
  <si>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</si>
  <si>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</si>
  <si>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</si>
  <si>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</si>
  <si>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</si>
  <si>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</si>
  <si>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</si>
  <si>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</si>
  <si>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</si>
  <si>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</si>
  <si>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</si>
  <si>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</si>
  <si>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</si>
  <si>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</si>
  <si>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</si>
  <si>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</si>
  <si>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</si>
  <si>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</si>
  <si>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</si>
  <si>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</si>
  <si>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</si>
  <si>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</si>
  <si>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</si>
  <si>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</si>
  <si>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</si>
  <si>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</si>
  <si>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</si>
  <si>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</si>
  <si>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</si>
  <si>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</si>
  <si>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</si>
  <si>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</si>
  <si>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</si>
  <si>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</si>
  <si>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</si>
  <si>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</si>
  <si>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</si>
  <si>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</si>
  <si>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</si>
  <si>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</si>
  <si>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</si>
  <si>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</si>
  <si>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</si>
  <si>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</si>
  <si>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</si>
  <si>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</si>
  <si>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</si>
  <si>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</si>
  <si>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</si>
  <si>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</si>
  <si>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</si>
  <si>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</si>
  <si>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</si>
  <si>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</si>
  <si>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</si>
  <si>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</si>
  <si>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</si>
  <si>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</si>
  <si>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</si>
  <si>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</si>
  <si>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</si>
  <si>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</si>
  <si>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</si>
  <si>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</si>
  <si>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</si>
  <si>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</si>
  <si>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</si>
  <si>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</si>
  <si>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</si>
  <si>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</si>
  <si>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</si>
  <si>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</si>
  <si>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</si>
  <si>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</si>
  <si>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</si>
  <si>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</si>
  <si>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</si>
  <si>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</si>
  <si>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</si>
  <si>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</si>
  <si>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</si>
  <si>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</si>
  <si>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</si>
  <si>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</si>
  <si>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</si>
  <si>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</si>
  <si>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</si>
  <si>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</si>
  <si>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</si>
  <si>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</si>
  <si>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</si>
  <si>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</si>
  <si>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</si>
  <si>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</si>
  <si>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</si>
  <si>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</si>
  <si>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</si>
  <si>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</si>
  <si>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</si>
  <si>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</si>
  <si>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</si>
  <si>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</si>
  <si>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</si>
  <si>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</si>
  <si>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</si>
  <si>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</si>
  <si>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</si>
  <si>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</si>
  <si>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</si>
  <si>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</si>
  <si>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</si>
  <si>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</si>
  <si>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</si>
  <si>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</si>
  <si>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</si>
  <si>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</si>
  <si>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</si>
  <si>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</si>
  <si>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</si>
  <si>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</si>
  <si>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</si>
  <si>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</si>
  <si>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</si>
  <si>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</si>
  <si>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</si>
  <si>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</si>
  <si>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</si>
  <si>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</si>
  <si>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</si>
  <si>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</si>
  <si>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</si>
  <si>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</si>
  <si>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</si>
  <si>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</si>
  <si>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</si>
  <si>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</si>
  <si>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</si>
  <si>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</si>
  <si>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</si>
  <si>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</si>
  <si>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</si>
  <si>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</si>
  <si>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</si>
  <si>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</si>
  <si>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</si>
  <si>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</si>
  <si>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</si>
  <si>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</si>
  <si>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</si>
  <si>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</si>
  <si>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</si>
  <si>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</si>
  <si>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</si>
  <si>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</si>
  <si>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</si>
  <si>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</si>
  <si>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</si>
  <si>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</si>
  <si>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</si>
  <si>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</si>
  <si>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</si>
  <si>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</si>
  <si>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</si>
  <si>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</si>
  <si>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</si>
  <si>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</si>
  <si>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</si>
  <si>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</si>
  <si>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</si>
  <si>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</si>
  <si>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</si>
  <si>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</si>
  <si>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</si>
  <si>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</si>
  <si>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</si>
  <si>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</si>
  <si>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</si>
  <si>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</si>
  <si>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</si>
  <si>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</si>
  <si>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</si>
  <si>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</si>
  <si>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</si>
  <si>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</si>
  <si>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</si>
  <si>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</si>
  <si>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</si>
  <si>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</si>
  <si>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</si>
  <si>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</si>
  <si>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</si>
  <si>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</si>
  <si>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</si>
  <si>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</si>
  <si>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</si>
  <si>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</si>
  <si>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</si>
  <si>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</si>
  <si>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</si>
  <si>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</si>
  <si>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</si>
  <si>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</si>
  <si>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</si>
  <si>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</si>
  <si>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</si>
  <si>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</si>
  <si>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</si>
  <si>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</si>
  <si>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</si>
  <si>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</si>
  <si>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</si>
  <si>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</si>
  <si>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</si>
  <si>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</si>
  <si>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</si>
  <si>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</si>
  <si>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</si>
  <si>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</si>
  <si>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</si>
  <si>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</si>
  <si>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</si>
  <si>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</si>
  <si>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</si>
  <si>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</si>
  <si>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</si>
  <si>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</si>
  <si>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</si>
  <si>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</si>
  <si>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</si>
  <si>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</si>
  <si>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</si>
  <si>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</si>
  <si>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</si>
  <si>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</si>
  <si>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</si>
  <si>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</si>
  <si>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</si>
  <si>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</si>
  <si>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</si>
  <si>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</si>
  <si>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</si>
  <si>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</si>
  <si>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</si>
  <si>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</si>
  <si>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</si>
  <si>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</si>
  <si>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</si>
  <si>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</si>
  <si>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</si>
  <si>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</si>
  <si>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</si>
  <si>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</si>
  <si>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</si>
  <si>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</si>
  <si>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</si>
  <si>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</si>
  <si>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</si>
  <si>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</si>
  <si>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</si>
  <si>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</si>
  <si>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</si>
  <si>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</si>
  <si>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</si>
  <si>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</si>
  <si>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</si>
  <si>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</si>
  <si>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</si>
  <si>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</si>
  <si>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</si>
  <si>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</si>
  <si>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</si>
  <si>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</si>
  <si>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</si>
  <si>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</si>
  <si>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</si>
  <si>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</si>
  <si>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</si>
  <si>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</si>
  <si>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</si>
  <si>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</si>
  <si>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</si>
  <si>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</si>
  <si>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</si>
  <si>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</si>
  <si>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</si>
  <si>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</si>
  <si>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</si>
  <si>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</si>
  <si>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</si>
  <si>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</si>
  <si>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</si>
  <si>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</si>
  <si>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</si>
  <si>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</si>
  <si>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</si>
  <si>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</si>
  <si>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</si>
  <si>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</si>
  <si>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</si>
  <si>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</si>
  <si>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</si>
  <si>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</si>
  <si>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</si>
  <si>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</si>
  <si>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</si>
  <si>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</si>
  <si>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</si>
  <si>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</si>
  <si>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</si>
  <si>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</si>
  <si>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</si>
  <si>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</si>
  <si>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</si>
  <si>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</si>
  <si>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</si>
  <si>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</si>
  <si>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</si>
  <si>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</si>
  <si>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</si>
  <si>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</si>
  <si>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</si>
  <si>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</si>
  <si>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</si>
  <si>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</si>
  <si>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</si>
  <si>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</si>
  <si>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</si>
  <si>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</si>
  <si>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</si>
  <si>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</si>
  <si>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</si>
  <si>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</si>
  <si>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</si>
  <si>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</si>
  <si>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</si>
  <si>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</si>
  <si>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</si>
  <si>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</si>
  <si>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</si>
  <si>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</si>
  <si>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</si>
  <si>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</si>
  <si>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</si>
  <si>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</si>
  <si>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</si>
  <si>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</si>
  <si>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</si>
  <si>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</si>
  <si>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</si>
  <si>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</si>
  <si>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</si>
  <si>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</si>
  <si>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</si>
  <si>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</si>
  <si>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</si>
  <si>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</si>
  <si>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</si>
  <si>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</si>
  <si>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</si>
  <si>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</si>
  <si>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</si>
  <si>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</si>
  <si>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</si>
  <si>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</si>
  <si>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</si>
  <si>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</si>
  <si>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</si>
  <si>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</si>
  <si>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</si>
  <si>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</si>
  <si>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</si>
  <si>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</si>
  <si>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</si>
  <si>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</si>
  <si>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</si>
  <si>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</si>
  <si>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</si>
  <si>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</si>
  <si>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</si>
  <si>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</si>
  <si>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</si>
  <si>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</si>
  <si>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</si>
  <si>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</si>
  <si>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</si>
  <si>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</si>
  <si>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</si>
  <si>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</si>
  <si>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</si>
  <si>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</si>
  <si>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</si>
  <si>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</si>
  <si>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</si>
  <si>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</si>
  <si>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</si>
  <si>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</si>
  <si>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</si>
  <si>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</si>
  <si>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</si>
  <si>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</si>
  <si>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</si>
  <si>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</si>
  <si>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</si>
  <si>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</si>
  <si>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</si>
  <si>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</si>
  <si>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</si>
  <si>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</si>
  <si>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</si>
  <si>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</si>
  <si>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</si>
  <si>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</si>
  <si>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</si>
  <si>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</si>
  <si>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</si>
  <si>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</si>
  <si>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</si>
  <si>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</si>
  <si>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</si>
  <si>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</si>
  <si>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</si>
  <si>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</si>
  <si>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</si>
  <si>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</si>
  <si>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</si>
  <si>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</si>
  <si>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</si>
  <si>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</si>
  <si>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</si>
  <si>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</si>
  <si>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</si>
  <si>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</si>
  <si>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</si>
  <si>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</si>
  <si>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</si>
  <si>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</si>
  <si>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</si>
  <si>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</si>
  <si>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</si>
  <si>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</si>
  <si>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</si>
  <si>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</si>
  <si>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</si>
  <si>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</si>
  <si>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</si>
  <si>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</si>
  <si>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</si>
  <si>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</si>
  <si>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</si>
  <si>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</si>
  <si>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</si>
  <si>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</si>
  <si>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</si>
  <si>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</si>
  <si>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</si>
  <si>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</si>
  <si>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</si>
  <si>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</si>
  <si>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</si>
  <si>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</si>
  <si>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</si>
  <si>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</si>
  <si>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</si>
  <si>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</si>
  <si>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</si>
  <si>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</si>
  <si>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</si>
  <si>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</si>
  <si>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</si>
  <si>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</si>
  <si>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</si>
  <si>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</si>
  <si>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</si>
  <si>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</si>
  <si>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</si>
  <si>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</si>
  <si>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</si>
  <si>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</si>
  <si>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</si>
  <si>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</si>
  <si>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</si>
  <si>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</si>
  <si>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</si>
  <si>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</si>
  <si>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</si>
  <si>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</si>
  <si>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</si>
  <si>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</si>
  <si>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</si>
  <si>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</si>
  <si>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</si>
  <si>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</si>
  <si>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</si>
  <si>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</si>
  <si>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</si>
  <si>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</si>
  <si>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</si>
  <si>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</si>
  <si>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</si>
  <si>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</si>
  <si>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</si>
  <si>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</si>
  <si>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</si>
  <si>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</si>
  <si>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</si>
  <si>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</si>
  <si>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</si>
  <si>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</si>
  <si>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</si>
  <si>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</si>
  <si>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</si>
  <si>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</si>
  <si>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</si>
  <si>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</si>
  <si>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</si>
  <si>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</si>
  <si>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</si>
  <si>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</si>
  <si>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</si>
  <si>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</si>
  <si>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</si>
  <si>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</si>
  <si>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</si>
  <si>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</si>
  <si>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</si>
  <si>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</si>
  <si>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</si>
  <si>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</si>
  <si>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</si>
  <si>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</si>
  <si>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</si>
  <si>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</si>
  <si>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</si>
  <si>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</si>
  <si>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</si>
  <si>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</si>
  <si>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</si>
  <si>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</si>
  <si>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</si>
  <si>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</si>
  <si>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</si>
  <si>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</si>
  <si>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</si>
  <si>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</si>
  <si>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</si>
  <si>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</si>
  <si>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</si>
  <si>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</si>
  <si>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</si>
  <si>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</si>
  <si>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</si>
  <si>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</si>
  <si>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</si>
  <si>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</si>
  <si>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</si>
  <si>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</si>
  <si>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</si>
  <si>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</si>
  <si>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</si>
  <si>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</si>
  <si>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</si>
  <si>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</si>
  <si>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</si>
  <si>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</si>
  <si>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</si>
  <si>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</si>
  <si>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</si>
  <si>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</si>
  <si>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</si>
  <si>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</si>
  <si>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</si>
  <si>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</si>
  <si>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</si>
  <si>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</si>
  <si>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</si>
  <si>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</si>
  <si>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</si>
  <si>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</si>
  <si>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</si>
  <si>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</si>
  <si>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</si>
  <si>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</si>
  <si>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</si>
  <si>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</si>
  <si>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</si>
  <si>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</si>
  <si>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</si>
  <si>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</si>
  <si>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</si>
  <si>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</si>
  <si>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</si>
  <si>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</si>
  <si>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</si>
  <si>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</si>
  <si>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</si>
  <si>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</si>
  <si>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</si>
  <si>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</si>
  <si>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</si>
  <si>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</si>
  <si>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</si>
  <si>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</si>
  <si>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</si>
  <si>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</si>
  <si>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</si>
  <si>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</si>
  <si>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</si>
  <si>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</si>
  <si>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</si>
  <si>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</si>
  <si>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</si>
  <si>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</si>
  <si>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</si>
  <si>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</si>
  <si>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</si>
  <si>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</si>
  <si>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</si>
  <si>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</si>
  <si>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</si>
  <si>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</si>
  <si>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</si>
  <si>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</si>
  <si>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</si>
  <si>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</si>
  <si>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</si>
  <si>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</si>
  <si>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</si>
  <si>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</si>
  <si>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</si>
  <si>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</si>
  <si>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</si>
  <si>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</si>
  <si>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</si>
  <si>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</si>
  <si>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</si>
  <si>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</si>
  <si>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</si>
  <si>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</si>
  <si>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</si>
  <si>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</si>
  <si>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</si>
  <si>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</si>
  <si>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</si>
  <si>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</si>
  <si>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</si>
  <si>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</si>
  <si>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</si>
  <si>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</si>
  <si>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</si>
  <si>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</si>
  <si>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</si>
  <si>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</si>
  <si>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</si>
  <si>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</si>
  <si>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</si>
  <si>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</si>
  <si>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</si>
  <si>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</si>
  <si>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</si>
  <si>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</si>
  <si>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</si>
  <si>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</si>
  <si>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</si>
  <si>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</si>
  <si>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</si>
  <si>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</si>
  <si>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</si>
  <si>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</si>
  <si>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</si>
  <si>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</si>
  <si>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</si>
  <si>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</si>
  <si>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</si>
  <si>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</si>
  <si>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</si>
  <si>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</si>
  <si>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</si>
  <si>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</si>
  <si>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</si>
  <si>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</si>
  <si>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</si>
  <si>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</si>
  <si>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</si>
  <si>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</si>
  <si>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</si>
  <si>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</si>
  <si>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</si>
  <si>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</si>
  <si>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</si>
  <si>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</si>
  <si>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</si>
  <si>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</si>
  <si>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</si>
  <si>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</si>
  <si>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</si>
  <si>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</si>
  <si>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</si>
  <si>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</si>
  <si>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</si>
  <si>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</si>
  <si>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</si>
  <si>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</si>
  <si>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</si>
  <si>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</si>
  <si>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</si>
  <si>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</si>
  <si>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</si>
  <si>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</si>
  <si>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</si>
  <si>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</si>
  <si>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</si>
  <si>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</si>
  <si>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</si>
  <si>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</si>
  <si>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</si>
  <si>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</si>
  <si>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</si>
  <si>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</si>
  <si>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</si>
  <si>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</si>
  <si>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</si>
  <si>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</si>
  <si>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</si>
  <si>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</si>
  <si>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</si>
  <si>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</si>
  <si>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</si>
  <si>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</si>
  <si>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</si>
  <si>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</si>
  <si>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</si>
  <si>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</si>
  <si>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</si>
  <si>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</si>
  <si>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</si>
  <si>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</si>
  <si>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</si>
  <si>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</si>
  <si>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</si>
  <si>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</si>
  <si>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</si>
  <si>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</si>
  <si>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</si>
  <si>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</si>
  <si>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</si>
  <si>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</si>
  <si>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</si>
  <si>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</si>
  <si>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</si>
  <si>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</si>
  <si>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</si>
  <si>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</si>
  <si>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</si>
  <si>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</si>
  <si>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</si>
  <si>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</si>
  <si>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</si>
  <si>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</si>
  <si>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</si>
  <si>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</si>
  <si>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</si>
  <si>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</si>
  <si>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</si>
  <si>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</si>
  <si>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</si>
  <si>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</si>
  <si>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</si>
  <si>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</si>
  <si>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</si>
  <si>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</si>
  <si>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</si>
  <si>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</si>
  <si>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</si>
  <si>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</si>
  <si>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</si>
  <si>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</si>
  <si>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</si>
  <si>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</si>
  <si>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</si>
  <si>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</si>
  <si>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</si>
  <si>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</si>
  <si>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</si>
  <si>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</si>
  <si>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</si>
  <si>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</si>
  <si>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</si>
  <si>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</si>
  <si>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</si>
  <si>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</si>
  <si>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</si>
  <si>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</si>
  <si>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</si>
  <si>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</si>
  <si>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</si>
  <si>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</si>
  <si>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</si>
  <si>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</si>
  <si>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</si>
  <si>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</si>
  <si>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</si>
  <si>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</si>
  <si>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</si>
  <si>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</si>
  <si>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</si>
  <si>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</si>
  <si>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</si>
  <si>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</si>
  <si>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</si>
  <si>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</si>
  <si>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</si>
  <si>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</si>
  <si>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</si>
  <si>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</si>
  <si>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</si>
  <si>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</si>
  <si>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</si>
  <si>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</si>
  <si>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</si>
  <si>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</si>
  <si>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</si>
  <si>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</si>
  <si>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</si>
  <si>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</si>
  <si>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</si>
  <si>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</si>
  <si>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</si>
  <si>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</si>
  <si>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</si>
  <si>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</si>
  <si>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</si>
  <si>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</si>
  <si>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</si>
  <si>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</si>
  <si>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</si>
  <si>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</si>
  <si>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</si>
  <si>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</si>
  <si>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</si>
  <si>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</si>
  <si>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</si>
  <si>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</si>
  <si>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</si>
  <si>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</si>
  <si>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</si>
  <si>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</si>
  <si>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</si>
  <si>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</si>
  <si>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</si>
  <si>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</si>
  <si>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</si>
  <si>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</si>
  <si>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</si>
  <si>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</si>
  <si>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</si>
  <si>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</si>
  <si>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</si>
  <si>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</si>
  <si>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</si>
  <si>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</si>
  <si>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</si>
  <si>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</si>
  <si>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</si>
  <si>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</si>
  <si>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</si>
  <si>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</si>
  <si>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</si>
  <si>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</si>
  <si>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</si>
  <si>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</si>
  <si>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</si>
  <si>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</si>
  <si>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</si>
  <si>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</si>
  <si>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</si>
  <si>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</si>
  <si>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</si>
  <si>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</si>
  <si>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</si>
  <si>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</si>
  <si>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</si>
  <si>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</si>
  <si>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</si>
  <si>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</si>
  <si>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</si>
  <si>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</si>
  <si>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</si>
  <si>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</si>
  <si>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</si>
  <si>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</si>
  <si>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</si>
  <si>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</si>
  <si>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</si>
  <si>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</si>
  <si>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</si>
  <si>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</si>
  <si>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</si>
  <si>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</si>
  <si>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</si>
  <si>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</si>
  <si>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</si>
  <si>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</si>
  <si>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</si>
  <si>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</si>
  <si>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</si>
  <si>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</si>
  <si>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</si>
  <si>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</si>
  <si>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</si>
  <si>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</si>
  <si>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</si>
  <si>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</si>
  <si>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</si>
  <si>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</si>
  <si>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</si>
  <si>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</si>
  <si>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</si>
  <si>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</si>
  <si>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</si>
  <si>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</si>
  <si>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</si>
  <si>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</si>
  <si>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</si>
  <si>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</si>
  <si>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</si>
  <si>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</si>
  <si>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</si>
  <si>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</si>
  <si>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</si>
  <si>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</si>
  <si>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</si>
  <si>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</si>
  <si>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</si>
  <si>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</si>
  <si>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</si>
  <si>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</si>
  <si>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</si>
  <si>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</si>
  <si>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</si>
  <si>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</si>
  <si>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</si>
  <si>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</si>
  <si>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</si>
  <si>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</si>
  <si>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</si>
  <si>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</si>
  <si>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</si>
  <si>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</si>
  <si>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</si>
  <si>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</si>
  <si>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</si>
  <si>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</si>
  <si>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</si>
  <si>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</si>
  <si>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</si>
  <si>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</si>
  <si>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</si>
  <si>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</si>
  <si>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</si>
  <si>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</si>
  <si>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</si>
  <si>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</si>
  <si>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</si>
  <si>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</si>
  <si>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</si>
  <si>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</si>
  <si>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</si>
  <si>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</si>
  <si>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</si>
  <si>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</si>
  <si>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</si>
  <si>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</si>
  <si>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</si>
  <si>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</si>
  <si>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</si>
  <si>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</si>
  <si>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</si>
  <si>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</si>
  <si>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</si>
  <si>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</si>
  <si>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</si>
  <si>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</si>
  <si>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</si>
  <si>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</si>
  <si>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</si>
  <si>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</si>
  <si>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</si>
  <si>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</si>
  <si>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</si>
  <si>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</si>
  <si>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</si>
  <si>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</si>
  <si>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</si>
  <si>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</si>
  <si>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</si>
  <si>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</si>
  <si>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</si>
  <si>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</si>
  <si>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</si>
  <si>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</si>
  <si>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</si>
  <si>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</si>
  <si>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</si>
  <si>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</si>
  <si>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</si>
  <si>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</si>
  <si>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</si>
  <si>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</si>
  <si>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</si>
  <si>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</si>
  <si>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</si>
  <si>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</si>
  <si>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</si>
  <si>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</si>
  <si>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</si>
  <si>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</si>
  <si>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</si>
  <si>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</si>
  <si>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</si>
  <si>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</si>
  <si>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</si>
  <si>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</si>
  <si>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</si>
  <si>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</si>
  <si>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</si>
  <si>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</si>
  <si>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</si>
  <si>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</si>
  <si>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</si>
  <si>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</si>
  <si>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</si>
  <si>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</si>
  <si>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</si>
  <si>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</si>
  <si>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</si>
  <si>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</si>
  <si>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</si>
  <si>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</si>
  <si>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</si>
  <si>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</si>
  <si>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</si>
  <si>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</si>
  <si>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</si>
  <si>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</si>
  <si>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</si>
  <si>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</si>
  <si>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</si>
  <si>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</si>
  <si>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</si>
  <si>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</si>
  <si>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</si>
  <si>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</si>
  <si>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</si>
  <si>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</si>
  <si>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</si>
  <si>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</si>
  <si>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</si>
  <si>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</si>
  <si>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</si>
  <si>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</si>
  <si>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</si>
  <si>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</si>
  <si>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</si>
  <si>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</si>
  <si>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</si>
  <si>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</si>
  <si>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</si>
  <si>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</si>
  <si>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</si>
  <si>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</si>
  <si>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</si>
  <si>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</si>
  <si>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</si>
  <si>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</si>
  <si>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</si>
  <si>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</si>
  <si>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</si>
  <si>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</si>
  <si>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</si>
  <si>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</si>
  <si>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</si>
  <si>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</si>
  <si>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</si>
  <si>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</si>
  <si>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</si>
  <si>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</si>
  <si>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</si>
  <si>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</si>
  <si>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</si>
  <si>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</si>
  <si>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</si>
  <si>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</si>
  <si>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</si>
  <si>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</si>
  <si>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</si>
  <si>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</si>
  <si>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</si>
  <si>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</si>
  <si>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</si>
  <si>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</si>
  <si>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</si>
  <si>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</si>
  <si>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</si>
  <si>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</si>
  <si>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</si>
  <si>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</si>
  <si>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</si>
  <si>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</si>
  <si>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</si>
  <si>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</si>
  <si>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</si>
  <si>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</si>
  <si>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</si>
  <si>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</si>
  <si>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</si>
  <si>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</si>
  <si>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</si>
  <si>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</si>
  <si>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</si>
  <si>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</si>
  <si>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</si>
  <si>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</si>
  <si>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</si>
  <si>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</si>
  <si>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</si>
  <si>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</si>
  <si>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</si>
  <si>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</si>
  <si>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</si>
  <si>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</si>
  <si>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</si>
  <si>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</si>
  <si>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</si>
  <si>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</si>
  <si>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</si>
  <si>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</si>
  <si>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</si>
  <si>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</si>
  <si>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</si>
  <si>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</si>
  <si>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</si>
  <si>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</si>
  <si>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</si>
  <si>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</si>
  <si>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</si>
  <si>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</si>
  <si>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</si>
  <si>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</si>
  <si>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</si>
  <si>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</si>
  <si>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</si>
  <si>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</si>
  <si>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</si>
  <si>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</si>
  <si>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</si>
  <si>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</si>
  <si>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</si>
  <si>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</si>
  <si>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</si>
  <si>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</si>
  <si>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</si>
  <si>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</si>
  <si>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</si>
  <si>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</si>
  <si>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</si>
  <si>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</si>
  <si>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</si>
  <si>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</si>
  <si>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</si>
  <si>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</si>
  <si>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</si>
  <si>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</si>
  <si>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</si>
  <si>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</si>
  <si>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</si>
  <si>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</si>
  <si>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</si>
  <si>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</si>
  <si>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</si>
  <si>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</si>
  <si>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</si>
  <si>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</si>
  <si>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</si>
  <si>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</si>
  <si>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</si>
  <si>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</si>
  <si>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</si>
  <si>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</si>
  <si>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</si>
  <si>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</si>
  <si>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</si>
  <si>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</si>
  <si>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</si>
  <si>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</si>
  <si>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</si>
  <si>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</si>
  <si>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</si>
  <si>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</si>
  <si>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</si>
  <si>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</si>
  <si>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</si>
  <si>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</si>
  <si>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</si>
  <si>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</si>
  <si>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</si>
  <si>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</si>
  <si>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</si>
  <si>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</si>
  <si>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</si>
  <si>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</si>
  <si>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</si>
  <si>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</si>
  <si>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</si>
  <si>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</si>
  <si>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</si>
  <si>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</si>
  <si>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</si>
  <si>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</si>
  <si>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</si>
  <si>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</si>
  <si>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</si>
  <si>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</si>
  <si>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</si>
  <si>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</si>
  <si>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</si>
  <si>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</si>
  <si>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</si>
  <si>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</si>
  <si>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</si>
  <si>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</si>
  <si>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</si>
  <si>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</si>
  <si>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</si>
  <si>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</si>
  <si>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</si>
  <si>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</si>
  <si>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</si>
  <si>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</si>
  <si>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</si>
  <si>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</si>
  <si>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</si>
  <si>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</si>
  <si>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</si>
  <si>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</si>
  <si>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</si>
  <si>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</si>
  <si>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</si>
  <si>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</si>
  <si>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</si>
  <si>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</si>
  <si>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</si>
  <si>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</si>
  <si>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</si>
  <si>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</si>
  <si>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</si>
  <si>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</si>
  <si>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</si>
  <si>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</si>
  <si>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</si>
  <si>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</si>
  <si>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</si>
  <si>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</si>
  <si>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</si>
  <si>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</si>
  <si>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</si>
  <si>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</si>
  <si>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</si>
  <si>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</si>
  <si>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</si>
  <si>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</si>
  <si>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</si>
  <si>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</si>
  <si>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</si>
  <si>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</si>
  <si>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</si>
  <si>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</si>
  <si>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</si>
  <si>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</si>
  <si>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</si>
  <si>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</si>
  <si>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</si>
  <si>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</si>
  <si>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</si>
  <si>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</si>
  <si>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</si>
  <si>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</si>
  <si>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</si>
  <si>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</si>
  <si>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</si>
  <si>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</si>
  <si>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</si>
  <si>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</si>
  <si>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</si>
  <si>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</si>
  <si>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</si>
  <si>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</si>
  <si>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</si>
  <si>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</si>
  <si>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</si>
  <si>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</si>
  <si>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</si>
  <si>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</si>
  <si>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</si>
  <si>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</si>
  <si>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</si>
  <si>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</si>
  <si>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</si>
  <si>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</si>
  <si>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</si>
  <si>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</si>
  <si>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</si>
  <si>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</si>
  <si>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</si>
  <si>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</si>
  <si>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</si>
  <si>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</si>
  <si>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</si>
  <si>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</si>
  <si>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</si>
  <si>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</si>
  <si>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</si>
  <si>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</si>
  <si>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</si>
  <si>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</si>
  <si>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</si>
  <si>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</si>
  <si>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</si>
  <si>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</si>
  <si>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</si>
  <si>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</si>
  <si>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</si>
  <si>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</si>
  <si>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</si>
  <si>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</si>
  <si>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</si>
  <si>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</si>
  <si>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</si>
  <si>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</si>
  <si>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</si>
  <si>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</si>
  <si>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</si>
  <si>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</si>
  <si>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</si>
  <si>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</si>
  <si>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</si>
  <si>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</si>
  <si>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</si>
  <si>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</si>
  <si>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</si>
  <si>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</si>
  <si>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</si>
  <si>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</si>
  <si>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</si>
  <si>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</si>
  <si>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</si>
  <si>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</si>
  <si>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</si>
  <si>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</si>
  <si>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</si>
  <si>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</si>
  <si>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</si>
  <si>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</si>
  <si>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</si>
  <si>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</si>
  <si>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</si>
  <si>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</si>
  <si>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</si>
  <si>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</si>
  <si>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</si>
  <si>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</si>
  <si>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</si>
  <si>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</si>
  <si>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</si>
  <si>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</si>
  <si>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</si>
  <si>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</si>
  <si>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</si>
  <si>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</si>
  <si>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</si>
  <si>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</si>
  <si>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</si>
  <si>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</si>
  <si>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</si>
  <si>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</si>
  <si>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</si>
  <si>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</si>
  <si>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</si>
  <si>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</si>
  <si>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</si>
  <si>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</si>
  <si>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</si>
  <si>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</si>
  <si>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</si>
  <si>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</si>
  <si>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</si>
  <si>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</si>
  <si>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</si>
  <si>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</si>
  <si>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</si>
  <si>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</si>
  <si>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</si>
  <si>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</si>
  <si>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</si>
  <si>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</si>
  <si>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</si>
  <si>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</si>
  <si>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</si>
  <si>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</si>
  <si>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</si>
  <si>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</si>
  <si>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</si>
  <si>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</si>
  <si>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</si>
  <si>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</si>
  <si>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</si>
  <si>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</si>
  <si>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</si>
  <si>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</si>
  <si>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</si>
  <si>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</si>
  <si>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</si>
  <si>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</si>
  <si>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</si>
  <si>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</si>
  <si>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</si>
  <si>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</si>
  <si>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</si>
  <si>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</si>
  <si>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</si>
  <si>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</si>
  <si>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</si>
  <si>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</si>
  <si>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</si>
  <si>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</si>
  <si>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</si>
  <si>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</si>
  <si>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</si>
  <si>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</si>
  <si>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</si>
  <si>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</si>
  <si>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</si>
  <si>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</si>
  <si>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</si>
  <si>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</si>
  <si>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</si>
  <si>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</si>
  <si>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</si>
  <si>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</si>
  <si>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</si>
  <si>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</si>
  <si>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</si>
  <si>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</si>
  <si>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</si>
  <si>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</si>
  <si>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</si>
  <si>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</si>
  <si>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</si>
  <si>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</si>
  <si>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</si>
  <si>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</si>
  <si>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</si>
  <si>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</si>
  <si>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</si>
  <si>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</si>
  <si>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</si>
  <si>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</si>
  <si>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</si>
  <si>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</si>
  <si>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</si>
  <si>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</si>
  <si>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</si>
  <si>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</si>
  <si>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</si>
  <si>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</si>
  <si>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</si>
  <si>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</si>
  <si>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</si>
  <si>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</si>
  <si>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</si>
  <si>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</si>
  <si>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</si>
  <si>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</si>
  <si>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</si>
  <si>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</si>
  <si>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</si>
  <si>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</si>
  <si>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</si>
  <si>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</si>
  <si>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</si>
  <si>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</si>
  <si>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</si>
  <si>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</si>
  <si>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</si>
  <si>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</si>
  <si>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</si>
  <si>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</si>
  <si>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</si>
  <si>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</si>
  <si>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</si>
  <si>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</si>
  <si>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</si>
  <si>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</si>
  <si>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</si>
  <si>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</si>
  <si>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</si>
  <si>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</si>
  <si>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</si>
  <si>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</si>
  <si>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</si>
  <si>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</si>
  <si>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</si>
  <si>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</si>
  <si>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</si>
  <si>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</si>
  <si>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</si>
  <si>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</si>
  <si>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</si>
  <si>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</si>
  <si>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</si>
  <si>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</si>
  <si>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</si>
  <si>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</si>
  <si>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</si>
  <si>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</si>
  <si>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</si>
  <si>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</si>
  <si>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</si>
  <si>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</si>
  <si>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</si>
  <si>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</si>
  <si>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</si>
  <si>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</si>
  <si>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</si>
  <si>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</si>
  <si>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</si>
  <si>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</si>
  <si>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</si>
  <si>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</si>
  <si>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</si>
  <si>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</si>
  <si>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</si>
  <si>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</si>
  <si>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</si>
  <si>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</si>
  <si>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</si>
  <si>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</si>
  <si>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</si>
  <si>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</si>
  <si>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</si>
  <si>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</si>
  <si>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</si>
  <si>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</si>
  <si>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</si>
  <si>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</si>
  <si>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</si>
  <si>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</si>
  <si>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</si>
  <si>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</si>
  <si>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</si>
  <si>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</si>
  <si>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</si>
  <si>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</si>
  <si>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</si>
  <si>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</si>
  <si>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</si>
  <si>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</si>
  <si>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</si>
  <si>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</si>
  <si>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</si>
  <si>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</si>
  <si>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</si>
  <si>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</si>
  <si>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</si>
  <si>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</si>
  <si>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</si>
  <si>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</si>
  <si>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</si>
  <si>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</si>
  <si>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</si>
  <si>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</si>
  <si>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</si>
  <si>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</si>
  <si>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</si>
  <si>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</si>
  <si>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</si>
  <si>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</si>
  <si>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</si>
  <si>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</si>
  <si>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</si>
  <si>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</si>
  <si>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</si>
  <si>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</si>
  <si>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</si>
  <si>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</si>
  <si>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</si>
  <si>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</si>
  <si>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</si>
  <si>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</si>
  <si>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</si>
  <si>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</si>
  <si>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</si>
  <si>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</si>
  <si>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</si>
  <si>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</si>
  <si>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</si>
  <si>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</si>
  <si>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</si>
  <si>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</si>
  <si>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</si>
  <si>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</si>
  <si>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</si>
  <si>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</si>
  <si>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</si>
  <si>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</si>
  <si>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</si>
  <si>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</si>
  <si>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</si>
  <si>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</si>
  <si>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</si>
  <si>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</si>
  <si>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</si>
  <si>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</si>
  <si>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</si>
  <si>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</si>
  <si>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</si>
  <si>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</si>
  <si>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</si>
  <si>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</si>
  <si>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</si>
  <si>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</si>
  <si>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</si>
  <si>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</si>
  <si>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</si>
  <si>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</si>
  <si>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</si>
  <si>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</si>
  <si>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</si>
  <si>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</si>
  <si>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</si>
  <si>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</si>
  <si>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</si>
  <si>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</si>
  <si>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</si>
  <si>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</si>
  <si>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</si>
  <si>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</si>
  <si>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</si>
  <si>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</si>
  <si>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</si>
  <si>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</si>
  <si>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</si>
  <si>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</si>
  <si>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</si>
  <si>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</si>
  <si>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</si>
  <si>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</si>
  <si>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</si>
  <si>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</si>
  <si>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</si>
  <si>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</si>
  <si>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</si>
  <si>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</si>
  <si>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</si>
  <si>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</si>
  <si>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</si>
  <si>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</si>
  <si>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</si>
  <si>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</si>
  <si>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</si>
  <si>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</si>
  <si>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</si>
  <si>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</si>
  <si>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</si>
  <si>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</si>
  <si>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</si>
  <si>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</si>
  <si>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</si>
  <si>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</si>
  <si>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</si>
  <si>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</si>
  <si>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</si>
  <si>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</si>
  <si>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</si>
  <si>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</si>
  <si>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</si>
  <si>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</si>
  <si>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</si>
  <si>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</si>
  <si>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</si>
  <si>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</si>
  <si>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</si>
  <si>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</si>
  <si>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</si>
  <si>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</si>
  <si>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</si>
  <si>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</si>
  <si>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</si>
  <si>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</si>
  <si>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</si>
  <si>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</si>
  <si>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</si>
  <si>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</si>
  <si>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</si>
  <si>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</si>
  <si>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</si>
  <si>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</si>
  <si>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</si>
  <si>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</si>
  <si>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</si>
  <si>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</si>
  <si>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</si>
  <si>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</si>
  <si>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</si>
  <si>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</si>
  <si>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</si>
  <si>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</si>
  <si>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</si>
  <si>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</si>
  <si>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</si>
  <si>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</si>
  <si>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</si>
  <si>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</si>
  <si>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</si>
  <si>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</si>
  <si>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</si>
  <si>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</si>
  <si>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</si>
  <si>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</si>
  <si>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</si>
  <si>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</si>
  <si>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</si>
  <si>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</si>
  <si>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</si>
  <si>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</si>
  <si>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</si>
  <si>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</si>
  <si>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</si>
  <si>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</si>
  <si>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</si>
  <si>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</si>
  <si>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</si>
  <si>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</si>
  <si>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</si>
  <si>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</si>
  <si>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</si>
  <si>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</si>
  <si>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</si>
  <si>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</si>
  <si>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</si>
  <si>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</si>
  <si>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</si>
  <si>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</si>
  <si>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</si>
  <si>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</si>
  <si>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</si>
  <si>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</si>
  <si>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</si>
  <si>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</si>
  <si>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</si>
  <si>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</si>
  <si>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</si>
  <si>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</si>
  <si>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</si>
  <si>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</si>
  <si>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</si>
  <si>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</si>
  <si>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</si>
  <si>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</si>
  <si>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</si>
  <si>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</si>
  <si>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</si>
  <si>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</si>
  <si>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</si>
  <si>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</si>
  <si>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</si>
  <si>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</si>
  <si>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</si>
  <si>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</si>
  <si>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</si>
  <si>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</si>
  <si>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</si>
  <si>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</si>
  <si>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</si>
  <si>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</si>
  <si>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</si>
  <si>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</si>
  <si>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</si>
  <si>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</si>
  <si>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</si>
  <si>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</si>
  <si>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</si>
  <si>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</si>
  <si>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</si>
  <si>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</si>
  <si>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</si>
  <si>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</si>
  <si>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</si>
  <si>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</si>
  <si>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</si>
  <si>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</si>
  <si>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</si>
  <si>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</si>
  <si>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</si>
  <si>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</si>
  <si>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</si>
  <si>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</si>
  <si>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</si>
  <si>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</si>
  <si>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</si>
  <si>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</si>
  <si>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</si>
  <si>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</si>
  <si>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</si>
  <si>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</si>
  <si>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</si>
  <si>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</si>
  <si>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</si>
  <si>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</si>
  <si>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</si>
  <si>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</si>
  <si>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</si>
  <si>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</si>
  <si>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</si>
  <si>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</si>
  <si>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</si>
  <si>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</si>
  <si>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</si>
  <si>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</si>
  <si>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</si>
  <si>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</si>
  <si>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</si>
  <si>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</si>
  <si>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</si>
  <si>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</si>
  <si>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</si>
  <si>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</si>
  <si>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</si>
  <si>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</si>
  <si>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</si>
  <si>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</si>
  <si>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</si>
  <si>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</si>
  <si>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</si>
  <si>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</si>
  <si>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</si>
  <si>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</si>
  <si>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</si>
  <si>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</si>
  <si>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</si>
  <si>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</si>
  <si>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</si>
  <si>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</si>
  <si>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</si>
  <si>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</si>
  <si>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</si>
  <si>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</si>
  <si>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</si>
  <si>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</si>
  <si>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</si>
  <si>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</si>
  <si>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</si>
  <si>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</si>
  <si>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</si>
  <si>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</si>
  <si>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</si>
  <si>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</si>
  <si>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</si>
  <si>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</si>
  <si>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</si>
  <si>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</si>
  <si>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</si>
  <si>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</si>
  <si>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</si>
  <si>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</si>
  <si>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</si>
  <si>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</si>
  <si>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</si>
  <si>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</si>
  <si>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</si>
  <si>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</si>
  <si>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</si>
  <si>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</si>
  <si>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</si>
  <si>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</si>
  <si>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</si>
  <si>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</si>
  <si>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</si>
  <si>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</si>
  <si>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</si>
  <si>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</si>
  <si>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</si>
  <si>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</si>
  <si>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</si>
  <si>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</si>
  <si>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</si>
  <si>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</si>
  <si>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</si>
  <si>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</si>
  <si>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</si>
  <si>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</si>
  <si>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</si>
  <si>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</si>
  <si>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</si>
  <si>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</si>
  <si>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</si>
  <si>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</si>
  <si>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</si>
  <si>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</si>
  <si>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</si>
  <si>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</si>
  <si>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</si>
  <si>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</si>
  <si>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</si>
  <si>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</si>
  <si>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</si>
  <si>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</si>
  <si>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</si>
  <si>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</si>
  <si>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</si>
  <si>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</si>
  <si>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</si>
  <si>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</si>
  <si>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</si>
  <si>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</si>
  <si>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</si>
  <si>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</si>
  <si>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</si>
  <si>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</si>
  <si>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</si>
  <si>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</si>
  <si>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</si>
  <si>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</si>
  <si>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</si>
  <si>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</si>
  <si>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</si>
  <si>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</si>
  <si>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</si>
  <si>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</si>
  <si>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</si>
  <si>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</si>
  <si>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</si>
  <si>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</si>
  <si>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</si>
  <si>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</si>
  <si>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</si>
  <si>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</si>
  <si>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</si>
  <si>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</si>
  <si>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</si>
  <si>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</si>
  <si>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</si>
  <si>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</si>
  <si>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</si>
  <si>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</si>
  <si>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</si>
  <si>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</si>
  <si>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</si>
  <si>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</si>
  <si>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</si>
  <si>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</si>
  <si>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</si>
  <si>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</si>
  <si>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</si>
  <si>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</si>
  <si>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</si>
  <si>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</si>
  <si>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</si>
  <si>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</si>
  <si>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</si>
  <si>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</si>
  <si>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</si>
  <si>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</si>
  <si>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</si>
  <si>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</si>
  <si>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</si>
  <si>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</si>
  <si>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</si>
  <si>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</si>
  <si>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</si>
  <si>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</si>
  <si>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</si>
  <si>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</si>
  <si>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</si>
  <si>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</si>
  <si>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</si>
  <si>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</si>
  <si>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</si>
  <si>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</si>
  <si>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</si>
  <si>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</si>
  <si>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</si>
  <si>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</si>
  <si>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</si>
  <si>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</si>
  <si>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</si>
  <si>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</si>
  <si>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</si>
  <si>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</si>
  <si>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</si>
  <si>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</si>
  <si>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</si>
  <si>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</si>
  <si>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</si>
  <si>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</si>
  <si>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</si>
  <si>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</si>
  <si>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</si>
  <si>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</si>
  <si>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</si>
  <si>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</si>
  <si>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</si>
  <si>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</si>
  <si>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</si>
  <si>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</si>
  <si>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</si>
  <si>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</si>
  <si>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</si>
  <si>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</si>
  <si>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</si>
  <si>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</si>
  <si>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</si>
  <si>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</si>
  <si>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</si>
  <si>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</si>
  <si>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</si>
  <si>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</si>
  <si>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</si>
  <si>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</si>
  <si>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</si>
  <si>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</si>
  <si>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</si>
  <si>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</si>
  <si>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</si>
  <si>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</si>
  <si>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</si>
  <si>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</si>
  <si>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</si>
  <si>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</si>
  <si>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</si>
  <si>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</si>
  <si>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</si>
  <si>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</si>
  <si>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</si>
  <si>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</si>
  <si>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</si>
  <si>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</si>
  <si>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</si>
  <si>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</si>
  <si>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</si>
  <si>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</si>
  <si>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</si>
  <si>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</si>
  <si>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</si>
  <si>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</si>
  <si>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</si>
  <si>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</si>
  <si>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</si>
  <si>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</si>
  <si>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</si>
  <si>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</si>
  <si>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</si>
  <si>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</si>
  <si>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</si>
  <si>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</si>
  <si>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</si>
  <si>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</si>
  <si>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</si>
  <si>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</si>
  <si>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</si>
  <si>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</si>
  <si>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</si>
  <si>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</si>
  <si>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</si>
  <si>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</si>
  <si>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</si>
  <si>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</si>
  <si>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</si>
  <si>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</si>
  <si>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</si>
  <si>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</si>
  <si>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</si>
  <si>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</si>
  <si>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</si>
  <si>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</si>
  <si>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</si>
  <si>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</si>
  <si>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</si>
  <si>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</si>
  <si>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</si>
  <si>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</si>
  <si>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</si>
  <si>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</si>
  <si>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</si>
  <si>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</si>
  <si>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</si>
  <si>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</si>
  <si>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</si>
  <si>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</si>
  <si>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</si>
  <si>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</si>
  <si>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</si>
  <si>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</si>
  <si>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</si>
  <si>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</si>
  <si>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</si>
  <si>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</si>
  <si>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</si>
  <si>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</si>
  <si>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</si>
  <si>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</si>
  <si>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</si>
  <si>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</si>
  <si>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</si>
  <si>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</si>
  <si>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</si>
  <si>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</si>
  <si>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</si>
  <si>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</si>
  <si>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</si>
  <si>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</si>
  <si>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</si>
  <si>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</si>
  <si>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</si>
  <si>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</si>
  <si>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</si>
  <si>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</si>
  <si>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</si>
  <si>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</si>
  <si>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</si>
  <si>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</si>
  <si>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</si>
  <si>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</si>
  <si>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</si>
  <si>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</si>
  <si>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</si>
  <si>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</si>
  <si>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</si>
  <si>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</si>
  <si>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</si>
  <si>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</si>
  <si>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</si>
  <si>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</si>
  <si>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</si>
  <si>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</si>
  <si>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</si>
  <si>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</si>
  <si>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</si>
  <si>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</si>
  <si>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</si>
  <si>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</si>
  <si>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</si>
  <si>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</si>
  <si>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</si>
  <si>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</si>
  <si>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</si>
  <si>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</si>
  <si>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</si>
  <si>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</si>
  <si>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</si>
  <si>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</si>
  <si>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</si>
  <si>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</si>
  <si>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</si>
  <si>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</si>
  <si>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</si>
  <si>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</si>
  <si>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</si>
  <si>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</si>
  <si>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</si>
  <si>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</si>
  <si>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</si>
  <si>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</si>
  <si>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</si>
  <si>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</si>
  <si>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</si>
  <si>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</si>
  <si>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</si>
  <si>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</si>
  <si>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</si>
  <si>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</si>
  <si>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</si>
  <si>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</si>
  <si>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</si>
  <si>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</si>
  <si>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</si>
  <si>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</si>
  <si>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</si>
  <si>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</si>
  <si>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</si>
  <si>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</si>
  <si>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</si>
  <si>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</si>
  <si>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</si>
  <si>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</si>
  <si>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</si>
  <si>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</si>
  <si>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</si>
  <si>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</si>
  <si>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</si>
  <si>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</si>
  <si>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</si>
  <si>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</si>
  <si>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</si>
  <si>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</si>
  <si>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</si>
  <si>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</si>
  <si>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</si>
  <si>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</si>
  <si>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</si>
  <si>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</si>
  <si>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</si>
  <si>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</si>
  <si>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</si>
  <si>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</si>
  <si>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</si>
  <si>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</si>
  <si>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</si>
  <si>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</si>
  <si>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</si>
  <si>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</si>
  <si>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</si>
  <si>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</si>
  <si>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</si>
  <si>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</si>
  <si>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</si>
  <si>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</si>
  <si>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</si>
  <si>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</si>
  <si>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</si>
  <si>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</si>
  <si>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</si>
  <si>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</si>
  <si>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</si>
  <si>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</si>
  <si>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</si>
  <si>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</si>
  <si>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</si>
  <si>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</si>
  <si>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</si>
  <si>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</si>
  <si>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</si>
  <si>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</si>
  <si>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</si>
  <si>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</si>
  <si>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</si>
  <si>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</si>
  <si>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</si>
  <si>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</si>
  <si>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</si>
  <si>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</si>
  <si>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</si>
  <si>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</si>
  <si>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</si>
  <si>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</si>
  <si>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</si>
  <si>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</si>
  <si>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</si>
  <si>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</si>
  <si>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</si>
  <si>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</si>
  <si>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</si>
  <si>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</si>
  <si>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</si>
  <si>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</si>
  <si>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</si>
  <si>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</si>
  <si>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</si>
  <si>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</si>
  <si>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</si>
  <si>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</si>
  <si>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</si>
  <si>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</si>
  <si>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</si>
  <si>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</si>
  <si>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</si>
  <si>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</si>
  <si>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</si>
  <si>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</si>
  <si>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</si>
  <si>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</si>
  <si>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</si>
  <si>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</si>
  <si>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</si>
  <si>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</si>
  <si>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</si>
  <si>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</si>
  <si>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</si>
  <si>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</si>
  <si>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</si>
  <si>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</si>
  <si>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</si>
  <si>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</si>
  <si>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</si>
  <si>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</si>
  <si>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</si>
  <si>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</si>
  <si>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</si>
  <si>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</si>
  <si>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</si>
  <si>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</si>
  <si>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</si>
  <si>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</si>
  <si>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</si>
  <si>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</si>
  <si>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</si>
  <si>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</si>
  <si>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</si>
  <si>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</si>
  <si>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</si>
  <si>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</si>
  <si>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</si>
  <si>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</si>
  <si>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</si>
  <si>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</si>
  <si>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</si>
  <si>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</si>
  <si>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</si>
  <si>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</si>
  <si>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</si>
  <si>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</si>
  <si>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</si>
  <si>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</si>
  <si>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</si>
  <si>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</si>
  <si>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</si>
  <si>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</si>
  <si>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</si>
  <si>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</si>
  <si>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</si>
  <si>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</si>
  <si>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</si>
  <si>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</si>
  <si>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</si>
  <si>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</si>
  <si>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</si>
  <si>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</si>
  <si>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</si>
  <si>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</si>
  <si>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</si>
  <si>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</si>
  <si>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</si>
  <si>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</si>
  <si>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</si>
  <si>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</si>
  <si>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</si>
  <si>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</si>
  <si>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</si>
  <si>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</si>
  <si>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</si>
  <si>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</si>
  <si>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</si>
  <si>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</si>
  <si>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</si>
  <si>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</si>
  <si>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</si>
  <si>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</si>
  <si>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</si>
  <si>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</si>
  <si>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</si>
  <si>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</si>
  <si>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</si>
  <si>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</si>
  <si>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</si>
  <si>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</si>
  <si>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</si>
  <si>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</si>
  <si>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</si>
  <si>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</si>
  <si>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</si>
  <si>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</si>
  <si>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</si>
  <si>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</si>
  <si>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</si>
  <si>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</si>
  <si>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</si>
  <si>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</si>
  <si>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</si>
  <si>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</si>
  <si>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</si>
  <si>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</si>
  <si>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</si>
  <si>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</si>
  <si>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</si>
  <si>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</si>
  <si>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</si>
  <si>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</si>
  <si>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</si>
  <si>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</si>
  <si>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</si>
  <si>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</si>
  <si>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</si>
  <si>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</si>
  <si>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</si>
  <si>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</si>
  <si>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</si>
  <si>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</si>
  <si>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</si>
  <si>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</si>
  <si>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</si>
  <si>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</si>
  <si>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</si>
  <si>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</si>
  <si>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</si>
  <si>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</si>
  <si>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</si>
  <si>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</si>
  <si>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</si>
  <si>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</si>
  <si>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</si>
  <si>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</si>
  <si>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</si>
  <si>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</si>
  <si>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</si>
  <si>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</si>
  <si>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</si>
  <si>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</si>
  <si>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</si>
  <si>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</si>
  <si>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</si>
  <si>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</si>
  <si>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</si>
  <si>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</si>
  <si>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</si>
  <si>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</si>
  <si>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</si>
  <si>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</si>
  <si>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</si>
  <si>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</si>
  <si>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</si>
  <si>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</si>
  <si>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</si>
  <si>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</si>
  <si>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</si>
  <si>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</si>
  <si>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</si>
  <si>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</si>
  <si>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</si>
  <si>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</si>
  <si>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</si>
  <si>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</si>
  <si>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</si>
  <si>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</si>
  <si>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</si>
  <si>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</si>
  <si>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</si>
  <si>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</si>
  <si>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</si>
  <si>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</si>
  <si>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</si>
  <si>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</si>
  <si>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</si>
  <si>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</si>
  <si>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</si>
  <si>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</si>
  <si>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</si>
  <si>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</si>
  <si>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</si>
  <si>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</si>
  <si>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</si>
  <si>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</si>
  <si>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</si>
  <si>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</si>
  <si>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</si>
  <si>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</si>
  <si>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</si>
  <si>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</si>
  <si>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</si>
  <si>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</si>
  <si>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</si>
  <si>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</si>
  <si>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</si>
  <si>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</si>
  <si>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</si>
  <si>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</si>
  <si>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</si>
  <si>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</si>
  <si>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</si>
  <si>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</si>
  <si>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</si>
  <si>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</si>
  <si>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</si>
  <si>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</si>
  <si>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</si>
  <si>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</si>
  <si>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</si>
  <si>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</si>
  <si>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</si>
  <si>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</si>
  <si>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</si>
  <si>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</si>
  <si>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</si>
  <si>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</si>
  <si>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</si>
  <si>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</si>
  <si>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</si>
  <si>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</si>
  <si>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</si>
  <si>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</si>
  <si>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</si>
  <si>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</si>
  <si>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</si>
  <si>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</si>
  <si>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</si>
  <si>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</si>
  <si>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</si>
  <si>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</si>
  <si>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</si>
  <si>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</si>
  <si>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</si>
  <si>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</si>
  <si>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</si>
  <si>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</si>
  <si>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</si>
  <si>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</si>
  <si>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</si>
  <si>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</si>
  <si>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</si>
  <si>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</si>
  <si>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</si>
  <si>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</si>
  <si>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</si>
  <si>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</si>
  <si>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</si>
  <si>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</si>
  <si>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</si>
  <si>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</si>
  <si>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</si>
  <si>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</si>
  <si>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</si>
  <si>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</si>
  <si>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</si>
  <si>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</si>
  <si>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</si>
  <si>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</si>
  <si>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</si>
  <si>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</si>
  <si>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</si>
  <si>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</si>
  <si>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</si>
  <si>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</si>
  <si>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</si>
  <si>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</si>
  <si>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</si>
  <si>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</si>
  <si>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</si>
  <si>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</si>
  <si>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</si>
  <si>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</si>
  <si>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</si>
  <si>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</si>
  <si>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</si>
  <si>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</si>
  <si>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</si>
  <si>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</si>
  <si>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</si>
  <si>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</si>
  <si>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</si>
  <si>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</si>
  <si>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</si>
  <si>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</si>
  <si>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</si>
  <si>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</si>
  <si>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</si>
  <si>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</si>
  <si>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</si>
  <si>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</si>
  <si>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</si>
  <si>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</si>
  <si>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</si>
  <si>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</si>
  <si>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</si>
  <si>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</si>
  <si>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</si>
  <si>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</si>
  <si>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</si>
  <si>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</si>
  <si>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</si>
  <si>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</si>
  <si>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</si>
  <si>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</si>
  <si>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</si>
  <si>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</si>
  <si>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</si>
  <si>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</si>
  <si>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</si>
  <si>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</si>
  <si>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</si>
  <si>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</si>
  <si>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</si>
  <si>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</si>
  <si>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</si>
  <si>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</si>
  <si>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</si>
  <si>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</si>
  <si>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</si>
  <si>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</si>
  <si>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</si>
  <si>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</si>
  <si>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</si>
  <si>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</si>
  <si>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</si>
  <si>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</si>
  <si>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</si>
  <si>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</si>
  <si>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</si>
  <si>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</si>
  <si>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</si>
  <si>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</si>
  <si>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</si>
  <si>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</si>
  <si>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</si>
  <si>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</si>
  <si>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</si>
  <si>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</si>
  <si>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</si>
  <si>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</si>
  <si>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</si>
  <si>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</si>
  <si>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</si>
  <si>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</si>
  <si>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</si>
  <si>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</si>
  <si>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</si>
  <si>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</si>
  <si>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</si>
  <si>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</si>
  <si>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</si>
  <si>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</si>
  <si>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</si>
  <si>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</si>
  <si>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</si>
  <si>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</si>
  <si>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</si>
  <si>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</si>
  <si>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</si>
  <si>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</si>
  <si>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</si>
  <si>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</si>
  <si>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</si>
  <si>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</si>
  <si>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</si>
  <si>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</si>
  <si>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</si>
  <si>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</si>
  <si>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</si>
  <si>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</si>
  <si>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</si>
  <si>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</si>
  <si>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</si>
  <si>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</si>
  <si>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</si>
  <si>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</si>
  <si>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</si>
  <si>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</si>
  <si>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</si>
  <si>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</si>
  <si>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</si>
  <si>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</si>
  <si>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</si>
  <si>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</si>
  <si>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</si>
  <si>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</si>
  <si>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</si>
  <si>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</si>
  <si>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</si>
  <si>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</si>
  <si>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</si>
  <si>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</si>
  <si>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</si>
  <si>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</si>
  <si>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</si>
  <si>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</si>
  <si>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</si>
  <si>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</si>
  <si>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</si>
  <si>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</si>
  <si>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</si>
  <si>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</si>
  <si>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</si>
  <si>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</si>
  <si>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</si>
  <si>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</si>
  <si>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</si>
  <si>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</si>
  <si>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</si>
  <si>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</si>
  <si>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</si>
  <si>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</si>
  <si>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</si>
  <si>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</si>
  <si>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</si>
  <si>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</si>
  <si>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</si>
  <si>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</si>
  <si>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</si>
  <si>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</si>
  <si>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</si>
  <si>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</si>
  <si>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</si>
  <si>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</si>
  <si>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</si>
  <si>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</si>
  <si>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</si>
  <si>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</si>
  <si>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</si>
  <si>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</si>
  <si>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</si>
  <si>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</si>
  <si>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</si>
  <si>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</si>
  <si>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</si>
  <si>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</si>
  <si>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</si>
  <si>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</si>
  <si>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</si>
  <si>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</si>
  <si>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</si>
  <si>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</si>
  <si>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</si>
  <si>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</si>
  <si>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</si>
  <si>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</si>
  <si>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</si>
  <si>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</si>
  <si>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</si>
  <si>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</si>
  <si>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</si>
  <si>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</si>
  <si>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</si>
  <si>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</si>
  <si>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</si>
  <si>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</si>
  <si>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</si>
  <si>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</si>
  <si>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</si>
  <si>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</si>
  <si>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</si>
  <si>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</si>
  <si>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</si>
  <si>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</si>
  <si>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</si>
  <si>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</si>
  <si>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</si>
  <si>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</si>
  <si>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</si>
  <si>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</si>
  <si>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</si>
  <si>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</si>
  <si>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</si>
  <si>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</si>
  <si>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</si>
  <si>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</si>
  <si>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</si>
  <si>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</si>
  <si>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</si>
  <si>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</si>
  <si>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</si>
  <si>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</si>
  <si>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</si>
  <si>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</si>
  <si>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</si>
  <si>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</si>
  <si>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</si>
  <si>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</si>
  <si>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</si>
  <si>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</si>
  <si>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</si>
  <si>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</si>
  <si>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</si>
  <si>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</si>
  <si>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</si>
  <si>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</si>
  <si>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</si>
  <si>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</si>
  <si>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</si>
  <si>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</si>
  <si>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</si>
  <si>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</si>
  <si>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</si>
  <si>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</si>
  <si>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</si>
  <si>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</si>
  <si>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</si>
  <si>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</si>
  <si>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</si>
  <si>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</si>
  <si>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</si>
  <si>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</si>
  <si>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</si>
  <si>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</si>
  <si>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</si>
  <si>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</si>
  <si>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</si>
  <si>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</si>
  <si>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</si>
  <si>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</si>
  <si>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</si>
  <si>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</si>
  <si>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</si>
  <si>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</si>
  <si>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</si>
  <si>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</si>
  <si>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</si>
  <si>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</si>
  <si>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</si>
  <si>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</si>
  <si>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</si>
  <si>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</si>
  <si>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</si>
  <si>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</si>
  <si>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</si>
  <si>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</si>
  <si>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</si>
  <si>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</si>
  <si>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</si>
  <si>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</si>
  <si>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</si>
  <si>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</si>
  <si>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</si>
  <si>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</si>
  <si>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</si>
  <si>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</si>
  <si>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</si>
  <si>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</si>
  <si>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</si>
  <si>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</si>
  <si>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</si>
  <si>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</si>
  <si>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</si>
  <si>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</si>
  <si>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</si>
  <si>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</si>
  <si>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</si>
  <si>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</si>
  <si>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</si>
  <si>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</si>
  <si>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</si>
  <si>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</si>
  <si>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</si>
  <si>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</si>
  <si>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</si>
  <si>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</si>
  <si>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</si>
  <si>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</si>
  <si>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</si>
  <si>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</si>
  <si>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</si>
  <si>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</si>
  <si>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</si>
  <si>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</si>
  <si>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</si>
  <si>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</si>
  <si>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</si>
  <si>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</si>
  <si>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</si>
  <si>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</si>
  <si>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</si>
  <si>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</si>
  <si>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</si>
  <si>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</si>
  <si>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</si>
  <si>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</si>
  <si>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</si>
  <si>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</si>
  <si>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</si>
  <si>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</si>
  <si>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</si>
  <si>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</si>
  <si>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</si>
  <si>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</si>
  <si>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</si>
  <si>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</si>
  <si>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</si>
  <si>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</si>
  <si>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</si>
  <si>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</si>
  <si>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</si>
  <si>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</si>
  <si>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</si>
  <si>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</si>
  <si>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</si>
  <si>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</si>
  <si>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</si>
  <si>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</si>
  <si>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</si>
  <si>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</si>
  <si>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</si>
  <si>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</si>
  <si>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</si>
  <si>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</si>
  <si>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</si>
  <si>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</si>
  <si>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</si>
  <si>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</si>
  <si>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</si>
  <si>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</si>
  <si>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</si>
  <si>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</si>
  <si>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</si>
  <si>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</si>
  <si>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</si>
  <si>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</si>
  <si>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</si>
  <si>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</si>
  <si>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</si>
  <si>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</si>
  <si>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</si>
  <si>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</si>
  <si>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</si>
  <si>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</si>
  <si>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</si>
  <si>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</si>
  <si>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</si>
  <si>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</si>
  <si>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</si>
  <si>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</si>
  <si>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</si>
  <si>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</si>
  <si>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</si>
  <si>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</si>
  <si>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</si>
  <si>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</si>
  <si>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</si>
  <si>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</si>
  <si>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</si>
  <si>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</si>
  <si>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</si>
  <si>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</si>
  <si>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</si>
  <si>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</si>
  <si>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</si>
  <si>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</si>
  <si>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</si>
  <si>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</si>
  <si>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</si>
  <si>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</si>
  <si>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</si>
  <si>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</si>
  <si>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</si>
  <si>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</si>
  <si>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</si>
  <si>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</si>
  <si>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</si>
  <si>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</si>
  <si>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</si>
  <si>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</si>
  <si>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</si>
  <si>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</si>
  <si>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</si>
  <si>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</si>
  <si>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</si>
  <si>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</si>
  <si>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</si>
  <si>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</si>
  <si>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</si>
  <si>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</si>
  <si>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</si>
  <si>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</si>
  <si>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</si>
  <si>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</si>
  <si>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</si>
  <si>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</si>
  <si>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</si>
  <si>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</si>
  <si>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</si>
  <si>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</si>
  <si>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</si>
  <si>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</si>
  <si>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</si>
  <si>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</si>
  <si>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</si>
  <si>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</si>
  <si>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</si>
  <si>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</si>
  <si>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</si>
  <si>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</si>
  <si>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</si>
  <si>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</si>
  <si>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</si>
  <si>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</si>
  <si>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</si>
  <si>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</si>
  <si>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</si>
  <si>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</si>
  <si>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</si>
  <si>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</si>
  <si>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</si>
  <si>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</si>
  <si>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</si>
  <si>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</si>
  <si>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</si>
  <si>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</si>
  <si>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</si>
  <si>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</si>
  <si>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</si>
  <si>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</si>
  <si>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</si>
  <si>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</si>
  <si>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</si>
  <si>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</si>
  <si>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</si>
  <si>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</si>
  <si>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</si>
  <si>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</si>
  <si>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</si>
  <si>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</si>
  <si>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</si>
  <si>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</si>
  <si>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</si>
  <si>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</si>
  <si>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</si>
  <si>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</si>
  <si>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</si>
  <si>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</si>
  <si>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</si>
  <si>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</si>
  <si>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</si>
  <si>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</si>
  <si>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</si>
  <si>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</si>
  <si>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</si>
  <si>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</si>
  <si>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</si>
  <si>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</si>
  <si>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</si>
  <si>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</si>
  <si>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</si>
  <si>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</si>
  <si>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</si>
  <si>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</si>
  <si>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</si>
  <si>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</si>
  <si>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</si>
  <si>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</si>
  <si>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</si>
  <si>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</si>
  <si>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</si>
  <si>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</si>
  <si>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</si>
  <si>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</si>
  <si>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</si>
  <si>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</si>
  <si>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</si>
  <si>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</si>
  <si>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</si>
  <si>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</si>
  <si>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</si>
  <si>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</si>
  <si>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</si>
  <si>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</si>
  <si>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</si>
  <si>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</si>
  <si>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</si>
  <si>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</si>
  <si>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</si>
  <si>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</si>
  <si>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</si>
  <si>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</si>
  <si>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</si>
  <si>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</si>
  <si>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</si>
  <si>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</si>
  <si>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</si>
  <si>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</si>
  <si>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</si>
  <si>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</si>
  <si>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</si>
  <si>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</si>
  <si>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</si>
  <si>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</si>
  <si>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</si>
  <si>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</si>
  <si>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</si>
  <si>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</si>
  <si>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</si>
  <si>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</si>
  <si>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</si>
  <si>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</si>
  <si>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</si>
  <si>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</si>
  <si>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</si>
  <si>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</si>
  <si>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</si>
  <si>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</si>
  <si>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</si>
  <si>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</si>
  <si>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</si>
  <si>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</si>
  <si>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</si>
  <si>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</si>
  <si>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</si>
  <si>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</si>
  <si>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</si>
  <si>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</si>
  <si>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</si>
  <si>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</si>
  <si>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</si>
  <si>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</si>
  <si>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</si>
  <si>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</si>
  <si>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</si>
  <si>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</si>
  <si>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</si>
  <si>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</si>
  <si>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</si>
  <si>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</si>
  <si>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</si>
  <si>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</si>
  <si>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</si>
  <si>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</si>
  <si>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</si>
  <si>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</si>
  <si>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</si>
  <si>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</si>
  <si>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</si>
  <si>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</si>
  <si>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</si>
  <si>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</si>
  <si>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</si>
  <si>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</si>
  <si>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</si>
  <si>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</si>
  <si>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</si>
  <si>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</si>
  <si>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</si>
  <si>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</si>
  <si>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</si>
  <si>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</si>
  <si>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</si>
  <si>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</si>
  <si>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</si>
  <si>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</si>
  <si>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</si>
  <si>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</si>
  <si>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</si>
  <si>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</si>
  <si>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</si>
  <si>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</si>
  <si>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</si>
  <si>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</si>
  <si>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</si>
  <si>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</si>
  <si>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</si>
  <si>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</si>
  <si>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</si>
  <si>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</si>
  <si>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</si>
  <si>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</si>
  <si>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</si>
  <si>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</si>
  <si>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</si>
  <si>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</si>
  <si>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</si>
  <si>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</si>
  <si>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</si>
  <si>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</si>
  <si>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</si>
  <si>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</si>
  <si>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</si>
  <si>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</si>
  <si>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</si>
  <si>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</si>
  <si>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</si>
  <si>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</si>
  <si>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</si>
  <si>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</si>
  <si>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</si>
  <si>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</si>
  <si>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</si>
  <si>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</si>
  <si>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</si>
  <si>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</si>
  <si>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</si>
  <si>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</si>
  <si>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</si>
  <si>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</si>
  <si>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</si>
  <si>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</si>
  <si>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</si>
  <si>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</si>
  <si>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</si>
  <si>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</si>
  <si>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</si>
  <si>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</si>
  <si>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</si>
  <si>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</si>
  <si>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</si>
  <si>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</si>
  <si>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</si>
  <si>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</si>
  <si>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</si>
  <si>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</si>
  <si>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</si>
  <si>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</si>
  <si>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</si>
  <si>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</si>
  <si>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</si>
  <si>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</si>
  <si>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</si>
  <si>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</si>
  <si>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</si>
  <si>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</si>
  <si>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</si>
  <si>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</si>
  <si>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</si>
  <si>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</si>
  <si>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</si>
  <si>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</si>
  <si>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</si>
  <si>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</si>
  <si>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</si>
  <si>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</si>
  <si>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</si>
  <si>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</si>
  <si>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</si>
  <si>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</si>
  <si>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</si>
  <si>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</si>
  <si>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</si>
  <si>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</si>
  <si>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</si>
  <si>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</si>
  <si>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</si>
  <si>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</si>
  <si>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</si>
  <si>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</si>
  <si>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</si>
  <si>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</si>
  <si>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</si>
  <si>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</si>
  <si>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</si>
  <si>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</si>
  <si>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</si>
  <si>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</si>
  <si>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</si>
  <si>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</si>
  <si>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</si>
  <si>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</si>
  <si>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</si>
  <si>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</si>
  <si>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</si>
  <si>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</si>
  <si>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</si>
  <si>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</si>
  <si>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</si>
  <si>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</si>
  <si>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</si>
  <si>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</si>
  <si>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</si>
  <si>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</si>
  <si>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</si>
  <si>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</si>
  <si>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</si>
  <si>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</si>
  <si>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</si>
  <si>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</si>
  <si>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</si>
  <si>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</si>
  <si>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</si>
  <si>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</si>
  <si>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</si>
  <si>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</si>
  <si>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</si>
  <si>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</si>
  <si>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</si>
  <si>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</si>
  <si>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</si>
  <si>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</si>
  <si>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</si>
  <si>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</si>
  <si>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</si>
  <si>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</si>
  <si>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</si>
  <si>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</si>
  <si>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</si>
  <si>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</si>
  <si>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</si>
  <si>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</si>
  <si>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</si>
  <si>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</si>
  <si>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</si>
  <si>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</si>
  <si>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</si>
  <si>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</si>
  <si>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</si>
  <si>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</si>
  <si>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</si>
  <si>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</si>
  <si>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</si>
  <si>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</si>
  <si>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</si>
  <si>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</si>
  <si>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</si>
  <si>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</si>
  <si>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</si>
  <si>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</si>
  <si>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</si>
  <si>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</si>
  <si>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</si>
  <si>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</si>
  <si>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</si>
  <si>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</si>
  <si>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</si>
  <si>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</si>
  <si>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</si>
  <si>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</si>
  <si>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</si>
  <si>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</si>
  <si>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</si>
  <si>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</si>
  <si>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</si>
  <si>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</si>
  <si>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</si>
  <si>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</si>
  <si>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</si>
  <si>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</si>
  <si>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</si>
  <si>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</si>
  <si>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</si>
  <si>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</si>
  <si>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</si>
  <si>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</si>
  <si>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</si>
  <si>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</si>
  <si>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</si>
  <si>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</si>
  <si>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</si>
  <si>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</si>
  <si>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</si>
  <si>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</si>
  <si>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</si>
  <si>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</si>
  <si>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</si>
  <si>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</si>
  <si>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</si>
  <si>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</si>
  <si>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</si>
  <si>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</si>
  <si>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</si>
  <si>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</si>
  <si>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</si>
  <si>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</si>
  <si>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</si>
  <si>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</si>
  <si>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</si>
  <si>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</si>
  <si>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</si>
  <si>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</si>
  <si>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</si>
  <si>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</si>
  <si>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</si>
  <si>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</si>
  <si>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</si>
  <si>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</si>
  <si>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</si>
  <si>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</si>
  <si>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</si>
  <si>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</si>
  <si>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</si>
  <si>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</si>
  <si>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</si>
  <si>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</si>
  <si>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</si>
  <si>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</si>
  <si>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</si>
  <si>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</si>
  <si>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</si>
  <si>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</si>
  <si>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</si>
  <si>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</si>
  <si>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</si>
  <si>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</si>
  <si>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</si>
  <si>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</si>
  <si>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</si>
  <si>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</si>
  <si>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</si>
  <si>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</si>
  <si>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</si>
  <si>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</si>
  <si>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</si>
  <si>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</si>
  <si>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</si>
  <si>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</si>
  <si>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</si>
  <si>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</si>
  <si>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</si>
  <si>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</si>
  <si>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</si>
  <si>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</si>
  <si>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</si>
  <si>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</si>
  <si>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</si>
  <si>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</si>
  <si>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</si>
  <si>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</si>
  <si>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</si>
  <si>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</si>
  <si>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</si>
  <si>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</si>
  <si>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</si>
  <si>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</si>
  <si>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</si>
  <si>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</si>
  <si>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</si>
  <si>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</si>
  <si>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</si>
  <si>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</si>
  <si>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</si>
  <si>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</si>
  <si>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</si>
  <si>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</si>
  <si>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</si>
  <si>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</si>
  <si>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</si>
  <si>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</si>
  <si>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</si>
  <si>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</si>
  <si>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</si>
  <si>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</si>
  <si>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</si>
  <si>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</si>
  <si>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</si>
  <si>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</si>
  <si>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</si>
  <si>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</si>
  <si>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</si>
  <si>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</si>
  <si>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</si>
  <si>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</si>
  <si>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</si>
  <si>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</si>
  <si>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</si>
  <si>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</si>
  <si>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</si>
  <si>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</si>
  <si>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</si>
  <si>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</si>
  <si>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</si>
  <si>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</si>
  <si>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</si>
  <si>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</si>
  <si>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</si>
  <si>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</si>
  <si>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</si>
  <si>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</si>
  <si>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</si>
  <si>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</si>
  <si>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</si>
  <si>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</si>
  <si>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</si>
  <si>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</si>
  <si>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</si>
  <si>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</si>
  <si>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</si>
  <si>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</si>
  <si>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</si>
  <si>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</si>
  <si>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</si>
  <si>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</si>
  <si>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</si>
  <si>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</si>
  <si>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</si>
  <si>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</si>
  <si>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</si>
  <si>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</si>
  <si>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</si>
  <si>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</si>
  <si>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</si>
  <si>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</si>
  <si>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</si>
  <si>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</si>
  <si>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</si>
  <si>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</si>
  <si>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</si>
  <si>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</si>
  <si>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</si>
  <si>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</si>
  <si>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</si>
  <si>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</si>
  <si>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</si>
  <si>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</si>
  <si>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</si>
  <si>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</si>
  <si>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</si>
  <si>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</si>
  <si>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</si>
  <si>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</si>
  <si>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</si>
  <si>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</si>
  <si>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</si>
  <si>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</si>
  <si>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</si>
  <si>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</si>
  <si>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</si>
  <si>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</si>
  <si>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</si>
  <si>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</si>
  <si>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</si>
  <si>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</si>
  <si>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</si>
  <si>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</si>
  <si>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</si>
  <si>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</si>
  <si>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</si>
  <si>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</si>
  <si>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</si>
  <si>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</si>
  <si>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</si>
  <si>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</si>
  <si>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</si>
  <si>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</si>
  <si>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</si>
  <si>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</si>
  <si>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</si>
  <si>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</si>
  <si>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</si>
  <si>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</si>
  <si>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</si>
  <si>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</si>
  <si>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</si>
  <si>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</si>
  <si>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</si>
  <si>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</si>
  <si>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</si>
  <si>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</si>
  <si>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</si>
  <si>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</si>
  <si>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</si>
  <si>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</si>
  <si>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</si>
  <si>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</si>
  <si>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</si>
  <si>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</si>
  <si>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</si>
  <si>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</si>
  <si>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</si>
  <si>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</si>
  <si>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</si>
  <si>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</si>
  <si>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</si>
  <si>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</si>
  <si>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</si>
  <si>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</si>
  <si>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</si>
  <si>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</si>
  <si>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</si>
  <si>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</si>
  <si>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</si>
  <si>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</si>
  <si>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</si>
  <si>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</si>
  <si>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</si>
  <si>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</si>
  <si>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</si>
  <si>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</si>
  <si>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</si>
  <si>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</si>
  <si>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</si>
  <si>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</si>
  <si>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</si>
  <si>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</si>
  <si>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</si>
  <si>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</si>
  <si>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</si>
  <si>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</si>
  <si>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</si>
  <si>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</si>
  <si>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</si>
  <si>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</si>
  <si>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</si>
  <si>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</si>
  <si>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</si>
  <si>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</si>
  <si>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</si>
  <si>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</si>
  <si>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</si>
  <si>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</si>
  <si>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</si>
  <si>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</si>
  <si>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</si>
  <si>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</si>
  <si>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</si>
  <si>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</si>
  <si>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</si>
  <si>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</si>
  <si>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</si>
  <si>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</si>
  <si>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</si>
  <si>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</si>
  <si>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</si>
  <si>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</si>
  <si>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</si>
  <si>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</si>
  <si>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</si>
  <si>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</si>
  <si>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</si>
  <si>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</si>
  <si>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</si>
  <si>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</si>
  <si>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</si>
  <si>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</si>
  <si>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</si>
  <si>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</si>
  <si>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</si>
  <si>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</si>
  <si>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</si>
  <si>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</si>
  <si>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</si>
  <si>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</si>
  <si>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</si>
  <si>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</si>
  <si>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</si>
  <si>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</si>
  <si>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</si>
  <si>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</si>
  <si>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</si>
  <si>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</si>
  <si>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</si>
  <si>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</si>
  <si>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</si>
  <si>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</si>
  <si>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</si>
  <si>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</si>
  <si>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</si>
  <si>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</si>
  <si>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</si>
  <si>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</si>
  <si>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</si>
  <si>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</si>
  <si>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</si>
  <si>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</si>
  <si>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</si>
  <si>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</si>
  <si>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</si>
  <si>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</si>
  <si>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</si>
  <si>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</si>
  <si>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</si>
  <si>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</si>
  <si>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</si>
  <si>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</si>
  <si>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</si>
  <si>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</si>
  <si>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</si>
  <si>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</si>
  <si>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</si>
  <si>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</si>
  <si>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</si>
  <si>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</si>
  <si>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</si>
  <si>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</si>
  <si>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</si>
  <si>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</si>
  <si>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</si>
  <si>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</si>
  <si>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</si>
  <si>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</si>
  <si>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</si>
  <si>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</si>
  <si>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</si>
  <si>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</si>
  <si>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</si>
  <si>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</si>
  <si>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</si>
  <si>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</si>
  <si>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</si>
  <si>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</si>
  <si>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</si>
  <si>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</si>
  <si>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</si>
  <si>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</si>
  <si>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</si>
  <si>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</si>
  <si>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</si>
  <si>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</si>
  <si>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</si>
  <si>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</si>
  <si>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</si>
  <si>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</si>
  <si>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</si>
  <si>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</si>
  <si>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</si>
  <si>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</si>
  <si>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</si>
  <si>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</si>
  <si>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</si>
  <si>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</si>
  <si>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</si>
  <si>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</si>
  <si>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</si>
  <si>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</si>
  <si>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</si>
  <si>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</si>
  <si>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</si>
  <si>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</si>
  <si>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</si>
  <si>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</si>
  <si>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</si>
  <si>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</si>
  <si>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</si>
  <si>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</si>
  <si>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</si>
  <si>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</si>
  <si>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</si>
  <si>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</si>
  <si>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</si>
  <si>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</si>
  <si>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</si>
  <si>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</si>
  <si>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</si>
  <si>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</si>
  <si>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</si>
  <si>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</si>
  <si>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</si>
  <si>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</si>
  <si>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</si>
  <si>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</si>
  <si>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</si>
  <si>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</si>
  <si>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</si>
  <si>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</si>
  <si>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</si>
  <si>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</si>
  <si>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</si>
  <si>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</si>
  <si>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</si>
  <si>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</si>
  <si>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</si>
  <si>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</si>
  <si>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</si>
  <si>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</si>
  <si>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</si>
  <si>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</si>
  <si>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</si>
  <si>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</si>
  <si>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</si>
  <si>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</si>
  <si>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</si>
  <si>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</si>
  <si>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</si>
  <si>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</si>
  <si>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</si>
  <si>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</si>
  <si>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</si>
  <si>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</si>
  <si>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</si>
  <si>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</si>
  <si>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</si>
  <si>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</si>
  <si>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</si>
  <si>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</si>
  <si>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</si>
  <si>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</si>
  <si>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</si>
  <si>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</si>
  <si>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</si>
  <si>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</si>
  <si>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</si>
  <si>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</si>
  <si>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</si>
  <si>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</si>
  <si>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</si>
  <si>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</si>
  <si>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</si>
  <si>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</si>
  <si>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</si>
  <si>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</si>
  <si>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</si>
  <si>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</si>
  <si>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</si>
  <si>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</si>
  <si>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</si>
  <si>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</si>
  <si>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</si>
  <si>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</si>
  <si>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</si>
  <si>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</si>
  <si>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</si>
  <si>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</si>
  <si>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</si>
  <si>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</si>
  <si>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</si>
  <si>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</si>
  <si>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</si>
  <si>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</si>
  <si>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</si>
  <si>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</si>
  <si>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</si>
  <si>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</si>
  <si>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</si>
  <si>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</si>
  <si>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</si>
  <si>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</si>
  <si>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</si>
  <si>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</si>
  <si>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</si>
  <si>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</si>
  <si>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</si>
  <si>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</si>
  <si>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</si>
  <si>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</si>
  <si>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</si>
  <si>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</si>
  <si>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</si>
  <si>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</si>
  <si>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</si>
  <si>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</si>
  <si>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</si>
  <si>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</si>
  <si>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</si>
  <si>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</si>
  <si>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</si>
  <si>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</si>
  <si>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</si>
  <si>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</si>
  <si>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</si>
  <si>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</si>
  <si>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</si>
  <si>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</si>
  <si>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</si>
  <si>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</si>
  <si>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</si>
  <si>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</si>
  <si>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</si>
  <si>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</si>
  <si>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</si>
  <si>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</si>
  <si>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</si>
  <si>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</si>
  <si>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</si>
  <si>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</si>
  <si>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</si>
  <si>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</si>
  <si>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</si>
  <si>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</si>
  <si>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</si>
  <si>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</si>
  <si>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</si>
  <si>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</si>
  <si>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</si>
  <si>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</si>
  <si>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</si>
  <si>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</si>
  <si>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</si>
  <si>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</si>
  <si>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</si>
  <si>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</si>
  <si>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</si>
  <si>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</si>
  <si>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</si>
  <si>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</si>
  <si>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</si>
  <si>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</si>
  <si>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</si>
  <si>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</si>
  <si>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</si>
  <si>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</si>
  <si>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</si>
  <si>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</si>
  <si>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</si>
  <si>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</si>
  <si>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</si>
  <si>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</si>
  <si>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</si>
  <si>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</si>
  <si>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</si>
  <si>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</si>
  <si>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</si>
  <si>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</si>
  <si>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</si>
  <si>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</si>
  <si>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</si>
  <si>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</si>
  <si>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</si>
  <si>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</si>
  <si>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</si>
  <si>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</si>
  <si>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</si>
  <si>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</si>
  <si>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</si>
  <si>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</si>
  <si>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</si>
  <si>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</si>
  <si>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</si>
  <si>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</si>
  <si>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</si>
  <si>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</si>
  <si>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</si>
  <si>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</si>
  <si>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</si>
  <si>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</si>
  <si>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</si>
  <si>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</si>
  <si>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</si>
  <si>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</si>
  <si>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</si>
  <si>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</si>
  <si>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</si>
  <si>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</si>
  <si>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</si>
  <si>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</si>
  <si>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</si>
  <si>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</si>
  <si>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</si>
  <si>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</si>
  <si>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</si>
  <si>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</si>
  <si>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</si>
  <si>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</si>
  <si>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</si>
  <si>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</si>
  <si>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</si>
  <si>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</si>
  <si>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</si>
  <si>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</si>
  <si>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</si>
  <si>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</si>
  <si>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</si>
  <si>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</si>
  <si>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</si>
  <si>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</si>
  <si>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</si>
  <si>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</si>
  <si>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</si>
  <si>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</si>
  <si>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</si>
  <si>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</si>
  <si>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</si>
  <si>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</si>
  <si>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</si>
  <si>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</si>
  <si>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</si>
  <si>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</si>
  <si>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</si>
  <si>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</si>
  <si>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</si>
  <si>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</si>
  <si>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</si>
  <si>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</si>
  <si>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</si>
  <si>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</si>
  <si>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</si>
  <si>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</si>
  <si>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</si>
  <si>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</si>
  <si>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</si>
  <si>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</si>
  <si>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</si>
  <si>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</si>
  <si>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</si>
  <si>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</si>
  <si>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</si>
  <si>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</si>
  <si>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</si>
  <si>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</si>
  <si>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</si>
  <si>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</si>
  <si>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</si>
  <si>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</si>
  <si>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</si>
  <si>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</si>
  <si>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</si>
  <si>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</si>
  <si>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</si>
  <si>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</si>
  <si>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</si>
  <si>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</si>
  <si>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</si>
  <si>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</si>
  <si>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</si>
  <si>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</si>
  <si>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</si>
  <si>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</si>
  <si>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</si>
  <si>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</si>
  <si>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</si>
  <si>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</si>
  <si>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</si>
  <si>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</si>
  <si>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</si>
  <si>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</si>
  <si>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</si>
  <si>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</si>
  <si>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</si>
  <si>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</si>
  <si>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</si>
  <si>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</si>
  <si>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</si>
  <si>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</si>
  <si>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</si>
  <si>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</si>
  <si>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</si>
  <si>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</si>
  <si>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</si>
  <si>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</si>
  <si>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</si>
  <si>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</si>
  <si>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</si>
  <si>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</si>
  <si>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</si>
  <si>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</si>
  <si>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</si>
  <si>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</si>
  <si>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</si>
  <si>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</si>
  <si>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</si>
  <si>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</si>
  <si>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</si>
  <si>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</si>
  <si>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</si>
  <si>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</si>
  <si>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</si>
  <si>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</si>
  <si>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</si>
  <si>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</si>
  <si>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</si>
  <si>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</si>
  <si>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</si>
  <si>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</si>
  <si>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</si>
  <si>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</si>
  <si>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</si>
  <si>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</si>
  <si>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</si>
  <si>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</si>
  <si>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</si>
  <si>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</si>
  <si>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</si>
  <si>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</si>
  <si>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</si>
  <si>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</si>
  <si>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</si>
  <si>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</si>
  <si>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</si>
  <si>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</si>
  <si>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</si>
  <si>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</si>
  <si>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</si>
  <si>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</si>
  <si>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</si>
  <si>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</si>
  <si>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</si>
  <si>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</si>
  <si>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</si>
  <si>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</si>
  <si>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</si>
  <si>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</si>
  <si>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</si>
  <si>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</si>
  <si>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</si>
  <si>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</si>
  <si>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</si>
  <si>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</si>
  <si>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</si>
  <si>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</si>
  <si>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</si>
  <si>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</si>
  <si>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</si>
  <si>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</si>
  <si>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</si>
  <si>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</si>
  <si>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</si>
  <si>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</si>
  <si>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</si>
  <si>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</si>
  <si>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</si>
  <si>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</si>
  <si>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</si>
  <si>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</si>
  <si>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</si>
  <si>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</si>
  <si>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</si>
  <si>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</si>
  <si>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</si>
  <si>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</si>
  <si>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</si>
  <si>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</si>
  <si>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</si>
  <si>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</si>
  <si>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</si>
  <si>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</si>
  <si>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</si>
  <si>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</si>
  <si>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</si>
  <si>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</si>
  <si>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</si>
  <si>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</si>
  <si>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</si>
  <si>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</si>
  <si>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</si>
  <si>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</si>
  <si>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</si>
  <si>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</si>
  <si>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</si>
  <si>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</si>
  <si>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</si>
  <si>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</si>
  <si>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</si>
  <si>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</si>
  <si>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</si>
  <si>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</si>
  <si>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</si>
  <si>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</si>
  <si>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</si>
  <si>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</si>
  <si>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</si>
  <si>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</si>
  <si>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</si>
  <si>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</si>
  <si>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</si>
  <si>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</si>
  <si>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</si>
  <si>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</si>
  <si>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</si>
  <si>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</si>
  <si>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</si>
  <si>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</si>
  <si>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</si>
  <si>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</si>
  <si>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</si>
  <si>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</si>
  <si>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</si>
  <si>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</si>
  <si>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</si>
  <si>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</si>
  <si>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</si>
  <si>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</si>
  <si>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</si>
  <si>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</si>
  <si>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</si>
  <si>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</si>
  <si>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</si>
  <si>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</si>
  <si>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</si>
  <si>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</si>
  <si>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</si>
  <si>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</si>
  <si>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</si>
  <si>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</si>
  <si>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</si>
  <si>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</si>
  <si>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</si>
  <si>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</si>
  <si>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</si>
  <si>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</si>
  <si>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</si>
  <si>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</si>
  <si>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</si>
  <si>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</si>
  <si>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</si>
  <si>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</si>
  <si>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</si>
  <si>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</si>
  <si>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</si>
  <si>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</si>
  <si>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</si>
  <si>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</si>
  <si>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</si>
  <si>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</si>
  <si>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</si>
  <si>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</si>
  <si>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</si>
  <si>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</si>
  <si>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</si>
  <si>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</si>
  <si>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</si>
  <si>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</si>
  <si>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</si>
  <si>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</si>
  <si>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</si>
  <si>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</si>
  <si>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</si>
  <si>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</si>
  <si>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</si>
  <si>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</si>
  <si>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</si>
  <si>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</si>
  <si>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</si>
  <si>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</si>
  <si>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</si>
  <si>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</si>
  <si>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</si>
  <si>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</si>
  <si>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</si>
  <si>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</si>
  <si>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</si>
  <si>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</si>
  <si>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</si>
  <si>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</si>
  <si>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</si>
  <si>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</si>
  <si>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</si>
  <si>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</si>
  <si>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</si>
  <si>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</si>
  <si>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</si>
  <si>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</si>
  <si>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</si>
  <si>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</si>
  <si>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</si>
  <si>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</si>
  <si>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</si>
  <si>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</si>
  <si>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</si>
  <si>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</si>
  <si>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</si>
  <si>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</si>
  <si>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</si>
  <si>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</si>
  <si>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</si>
  <si>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</si>
  <si>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</si>
  <si>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</si>
  <si>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</si>
  <si>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</si>
  <si>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</si>
  <si>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</si>
  <si>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</si>
  <si>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</si>
  <si>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</si>
  <si>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</si>
  <si>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</si>
  <si>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</si>
  <si>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</si>
  <si>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</si>
  <si>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</si>
  <si>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</si>
  <si>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</si>
  <si>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</si>
  <si>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</si>
  <si>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</si>
  <si>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</si>
  <si>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</si>
  <si>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</si>
  <si>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</si>
  <si>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</si>
  <si>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</si>
  <si>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</si>
  <si>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</si>
  <si>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</si>
  <si>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</si>
  <si>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</si>
  <si>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</si>
  <si>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</si>
  <si>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</si>
  <si>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</si>
  <si>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</si>
  <si>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</si>
  <si>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</si>
  <si>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</si>
  <si>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</si>
  <si>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</si>
  <si>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</si>
  <si>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</si>
  <si>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</si>
  <si>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</si>
  <si>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</si>
  <si>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</si>
  <si>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</si>
  <si>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</si>
  <si>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</si>
  <si>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</si>
  <si>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</si>
  <si>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</si>
  <si>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</si>
  <si>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</si>
  <si>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</si>
  <si>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</si>
  <si>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</si>
  <si>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</si>
  <si>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</si>
  <si>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</si>
  <si>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</si>
  <si>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</si>
  <si>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</si>
  <si>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</si>
  <si>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</si>
  <si>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</si>
  <si>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</si>
  <si>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</si>
  <si>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</si>
  <si>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</si>
  <si>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</si>
  <si>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</si>
  <si>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</si>
  <si>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</si>
  <si>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</si>
  <si>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</si>
  <si>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</si>
  <si>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</si>
  <si>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</si>
  <si>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</si>
  <si>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</si>
  <si>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</si>
  <si>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</si>
  <si>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</si>
  <si>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</si>
  <si>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</si>
  <si>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</si>
  <si>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</si>
  <si>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</si>
  <si>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</si>
  <si>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</si>
  <si>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</si>
  <si>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</si>
  <si>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</si>
  <si>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</si>
  <si>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</si>
  <si>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</si>
  <si>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</si>
  <si>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</si>
  <si>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</si>
  <si>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</si>
  <si>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</si>
  <si>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</si>
  <si>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</si>
  <si>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</si>
  <si>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</si>
  <si>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</si>
  <si>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</si>
  <si>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</si>
  <si>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</si>
  <si>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</si>
  <si>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</si>
  <si>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</si>
  <si>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</si>
  <si>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</si>
  <si>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</si>
  <si>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</si>
  <si>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</si>
  <si>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</si>
  <si>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</si>
  <si>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</si>
  <si>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</si>
  <si>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</si>
  <si>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</si>
  <si>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</si>
  <si>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</si>
  <si>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</si>
  <si>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</si>
  <si>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</si>
  <si>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</si>
  <si>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</si>
  <si>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</si>
  <si>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</si>
  <si>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</si>
  <si>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</si>
  <si>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</si>
  <si>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</si>
  <si>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</si>
  <si>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</si>
  <si>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</si>
  <si>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</si>
  <si>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</si>
  <si>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</si>
  <si>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</si>
  <si>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</si>
  <si>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</si>
  <si>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</si>
  <si>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</si>
  <si>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</si>
  <si>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</si>
  <si>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</si>
  <si>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</si>
  <si>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</si>
  <si>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</si>
  <si>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</si>
  <si>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</si>
  <si>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</si>
  <si>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</si>
  <si>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</si>
  <si>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</si>
  <si>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</si>
  <si>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</si>
  <si>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</si>
  <si>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</si>
  <si>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</si>
  <si>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</si>
  <si>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</si>
  <si>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</si>
  <si>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</si>
  <si>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</si>
  <si>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</si>
  <si>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</si>
  <si>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</si>
  <si>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</si>
  <si>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</si>
  <si>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</si>
  <si>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</si>
  <si>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</si>
  <si>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</si>
  <si>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</si>
  <si>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</si>
  <si>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</si>
  <si>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</si>
  <si>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</si>
  <si>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</si>
  <si>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</si>
  <si>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</si>
  <si>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</si>
  <si>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</si>
  <si>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</si>
  <si>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</si>
  <si>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</si>
  <si>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</si>
  <si>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</si>
  <si>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</si>
  <si>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</si>
  <si>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</si>
  <si>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</si>
  <si>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</si>
  <si>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</si>
  <si>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</si>
  <si>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</si>
  <si>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</si>
  <si>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</si>
  <si>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</si>
  <si>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</si>
  <si>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</si>
  <si>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</si>
  <si>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</si>
  <si>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</si>
  <si>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</si>
  <si>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</si>
  <si>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</si>
  <si>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</si>
  <si>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</si>
  <si>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</si>
  <si>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</si>
  <si>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</si>
  <si>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</si>
  <si>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</si>
  <si>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</si>
  <si>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</si>
  <si>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</si>
  <si>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</si>
  <si>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</si>
  <si>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</si>
  <si>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</si>
  <si>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</si>
  <si>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</si>
  <si>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</si>
  <si>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</si>
  <si>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</si>
  <si>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</si>
  <si>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</si>
  <si>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</si>
  <si>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</si>
  <si>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</si>
  <si>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</si>
  <si>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</si>
  <si>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</si>
  <si>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</si>
  <si>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</si>
  <si>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</si>
  <si>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</si>
  <si>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</si>
  <si>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</si>
  <si>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</si>
  <si>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</si>
  <si>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</si>
  <si>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</si>
  <si>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</si>
  <si>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</si>
  <si>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</si>
  <si>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</si>
  <si>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</si>
  <si>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</si>
  <si>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</si>
  <si>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</si>
  <si>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</si>
  <si>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</si>
  <si>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</si>
  <si>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</si>
  <si>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</si>
  <si>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</si>
  <si>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</si>
  <si>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</si>
  <si>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</si>
  <si>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</si>
  <si>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</si>
  <si>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</si>
  <si>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</si>
  <si>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</si>
  <si>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</si>
  <si>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</si>
  <si>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</si>
  <si>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</si>
  <si>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</si>
  <si>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</si>
  <si>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</si>
  <si>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</si>
  <si>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</si>
  <si>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</si>
  <si>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</si>
  <si>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</si>
  <si>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</si>
  <si>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</si>
  <si>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</si>
  <si>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</si>
  <si>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</si>
  <si>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</si>
  <si>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</si>
  <si>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</si>
  <si>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</si>
  <si>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</si>
  <si>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</si>
  <si>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</si>
  <si>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</si>
  <si>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</si>
  <si>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</si>
  <si>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</si>
  <si>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</si>
  <si>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</si>
  <si>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</si>
  <si>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</si>
  <si>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</si>
  <si>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</si>
  <si>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</si>
  <si>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</si>
  <si>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</si>
  <si>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</si>
  <si>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</si>
  <si>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</si>
  <si>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</si>
  <si>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</si>
  <si>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</si>
  <si>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</si>
  <si>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</si>
  <si>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</si>
  <si>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</si>
  <si>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</si>
  <si>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</si>
  <si>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</si>
  <si>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</si>
  <si>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</si>
  <si>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</si>
  <si>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</si>
  <si>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</si>
  <si>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</si>
  <si>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</si>
  <si>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</si>
  <si>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</si>
  <si>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</si>
  <si>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</si>
  <si>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</si>
  <si>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</si>
  <si>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</si>
  <si>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</si>
  <si>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</si>
  <si>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</si>
  <si>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</si>
  <si>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</si>
  <si>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</si>
  <si>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</si>
  <si>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</si>
  <si>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</si>
  <si>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</si>
  <si>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</si>
  <si>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</si>
  <si>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</si>
  <si>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</si>
  <si>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</si>
  <si>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</si>
  <si>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</si>
  <si>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</si>
  <si>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</si>
  <si>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</si>
  <si>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</si>
  <si>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</si>
  <si>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</si>
  <si>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</si>
  <si>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</si>
  <si>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</si>
  <si>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</si>
  <si>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</si>
  <si>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</si>
  <si>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</si>
  <si>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</si>
  <si>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</si>
  <si>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</si>
  <si>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</si>
  <si>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</si>
  <si>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</si>
  <si>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</si>
  <si>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</si>
  <si>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</si>
  <si>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</si>
  <si>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</si>
  <si>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</si>
  <si>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</si>
  <si>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</si>
  <si>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</si>
  <si>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</si>
  <si>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</si>
  <si>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</si>
  <si>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</si>
  <si>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</si>
  <si>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</si>
  <si>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</si>
  <si>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</si>
  <si>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</si>
  <si>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</si>
  <si>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</si>
  <si>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</si>
  <si>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</si>
  <si>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</si>
  <si>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</si>
  <si>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</si>
  <si>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</si>
  <si>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</si>
  <si>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</si>
  <si>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</si>
  <si>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</si>
  <si>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</si>
  <si>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</si>
  <si>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</si>
  <si>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</si>
  <si>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</si>
  <si>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</si>
  <si>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</si>
  <si>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</si>
  <si>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</si>
  <si>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</si>
  <si>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</si>
  <si>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</si>
  <si>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</si>
  <si>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</si>
  <si>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</si>
  <si>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</si>
  <si>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</si>
  <si>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</si>
  <si>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</si>
  <si>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</si>
  <si>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</si>
  <si>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</si>
  <si>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</si>
  <si>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</si>
  <si>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</si>
  <si>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</si>
  <si>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</si>
  <si>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</si>
  <si>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</si>
  <si>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</si>
  <si>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</si>
  <si>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</si>
  <si>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</si>
  <si>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</si>
  <si>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</si>
  <si>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</si>
  <si>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</si>
  <si>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</si>
  <si>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</si>
  <si>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</si>
  <si>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</si>
  <si>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</si>
  <si>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</si>
  <si>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</si>
  <si>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</si>
  <si>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</si>
  <si>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</si>
  <si>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</si>
  <si>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</si>
  <si>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</si>
  <si>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</si>
  <si>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</si>
  <si>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</si>
  <si>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</si>
  <si>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</si>
  <si>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</si>
  <si>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</si>
  <si>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</si>
  <si>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</si>
  <si>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</si>
  <si>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</si>
  <si>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</si>
  <si>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</si>
  <si>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</si>
  <si>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</si>
  <si>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</si>
  <si>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</si>
  <si>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</si>
  <si>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</si>
  <si>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</si>
  <si>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</si>
  <si>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</si>
  <si>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</si>
  <si>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</si>
  <si>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</si>
  <si>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</si>
  <si>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</si>
  <si>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</si>
  <si>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</si>
  <si>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</si>
  <si>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</si>
  <si>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</si>
  <si>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</si>
  <si>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</si>
  <si>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</si>
  <si>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</si>
  <si>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</si>
  <si>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</si>
  <si>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</si>
  <si>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</si>
  <si>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</si>
  <si>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</si>
  <si>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</si>
  <si>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</si>
  <si>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</si>
  <si>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</si>
  <si>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</si>
  <si>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</si>
  <si>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</si>
  <si>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</si>
  <si>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</si>
  <si>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</si>
  <si>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</si>
  <si>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</si>
  <si>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</si>
  <si>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</si>
  <si>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</si>
  <si>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</si>
  <si>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</si>
  <si>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</si>
  <si>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</si>
  <si>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</si>
  <si>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</si>
  <si>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</si>
  <si>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</si>
  <si>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</si>
  <si>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</si>
  <si>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</si>
  <si>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</si>
  <si>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</si>
  <si>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</si>
  <si>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</si>
  <si>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</si>
  <si>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</si>
  <si>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</si>
  <si>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</si>
  <si>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</si>
  <si>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</si>
  <si>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</si>
  <si>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</si>
  <si>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</si>
  <si>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</si>
  <si>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</si>
  <si>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</si>
  <si>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</si>
  <si>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</si>
  <si>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</si>
  <si>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</si>
  <si>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</si>
  <si>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</si>
  <si>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</si>
  <si>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</si>
  <si>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</si>
  <si>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</si>
  <si>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</si>
  <si>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</si>
  <si>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</si>
  <si>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</si>
  <si>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</si>
  <si>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</si>
  <si>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</si>
  <si>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</si>
  <si>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</si>
  <si>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</si>
  <si>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</si>
  <si>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</si>
  <si>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</si>
  <si>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</si>
  <si>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</si>
  <si>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</si>
  <si>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</si>
  <si>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</si>
  <si>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</si>
  <si>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</si>
  <si>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</si>
  <si>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</si>
  <si>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</si>
  <si>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</si>
  <si>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</si>
  <si>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</si>
  <si>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</si>
  <si>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</si>
  <si>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</si>
  <si>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</si>
  <si>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</si>
  <si>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</si>
  <si>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</si>
  <si>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</si>
  <si>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</si>
  <si>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</si>
  <si>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</si>
  <si>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</si>
  <si>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</si>
  <si>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</si>
  <si>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</si>
  <si>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</si>
  <si>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</si>
  <si>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</si>
  <si>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</si>
  <si>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</si>
  <si>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</si>
  <si>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</si>
  <si>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</si>
  <si>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</si>
  <si>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</si>
  <si>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</si>
  <si>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</si>
  <si>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</si>
  <si>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</si>
  <si>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</si>
  <si>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</si>
  <si>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</si>
  <si>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</si>
  <si>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</si>
  <si>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</si>
  <si>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</si>
  <si>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</si>
  <si>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</si>
  <si>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</si>
  <si>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</si>
  <si>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</si>
  <si>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</si>
  <si>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</si>
  <si>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</si>
  <si>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</si>
  <si>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</si>
  <si>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</si>
  <si>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</si>
  <si>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</si>
  <si>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</si>
  <si>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</si>
  <si>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</si>
  <si>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</si>
  <si>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</si>
  <si>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</si>
  <si>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</si>
  <si>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</si>
  <si>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</si>
  <si>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</si>
  <si>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</si>
  <si>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</si>
  <si>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</si>
  <si>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</si>
  <si>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</si>
  <si>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</si>
  <si>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</si>
  <si>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</si>
  <si>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</si>
  <si>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</si>
  <si>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</si>
  <si>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</si>
  <si>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</si>
  <si>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</si>
  <si>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</si>
  <si>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</si>
  <si>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</si>
  <si>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</si>
  <si>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</si>
  <si>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</si>
  <si>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</si>
  <si>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</si>
  <si>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</si>
  <si>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</si>
  <si>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</si>
  <si>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</si>
  <si>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</si>
  <si>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</si>
  <si>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</si>
  <si>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</si>
  <si>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</si>
  <si>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</si>
  <si>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</si>
  <si>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</si>
  <si>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</si>
  <si>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</si>
  <si>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</si>
  <si>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</si>
  <si>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</si>
  <si>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</si>
  <si>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</si>
  <si>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</si>
  <si>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</si>
  <si>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</si>
  <si>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</si>
  <si>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</si>
  <si>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</si>
  <si>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</si>
  <si>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</si>
  <si>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</si>
  <si>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</si>
  <si>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</si>
  <si>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</si>
  <si>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</si>
  <si>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</si>
  <si>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</si>
  <si>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</si>
  <si>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</si>
  <si>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</si>
  <si>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</si>
  <si>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</si>
  <si>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</si>
  <si>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</si>
  <si>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</si>
  <si>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</si>
  <si>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</si>
  <si>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</si>
  <si>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</si>
  <si>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</si>
  <si>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</si>
  <si>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</si>
  <si>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</si>
  <si>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</si>
  <si>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</si>
  <si>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</si>
  <si>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</si>
  <si>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</si>
  <si>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</si>
  <si>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</si>
  <si>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</si>
  <si>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</si>
  <si>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</si>
  <si>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</si>
  <si>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</si>
  <si>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</si>
  <si>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</si>
  <si>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</si>
  <si>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</si>
  <si>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</si>
  <si>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</si>
  <si>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</si>
  <si>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</si>
  <si>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</si>
  <si>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</si>
  <si>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</si>
  <si>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</si>
  <si>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</si>
  <si>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</si>
  <si>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</si>
  <si>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</si>
  <si>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</si>
  <si>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</si>
  <si>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</si>
  <si>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</si>
  <si>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</si>
  <si>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</si>
  <si>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</si>
  <si>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</si>
  <si>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</si>
  <si>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</si>
  <si>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</si>
  <si>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</si>
  <si>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</si>
  <si>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</si>
  <si>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</si>
  <si>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</si>
  <si>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</si>
  <si>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</si>
  <si>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</si>
  <si>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</si>
  <si>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</si>
  <si>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</si>
  <si>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</si>
  <si>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</si>
  <si>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</si>
  <si>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</si>
  <si>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</si>
  <si>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</si>
  <si>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</si>
  <si>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</si>
  <si>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</si>
  <si>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</si>
  <si>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</si>
  <si>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</si>
  <si>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</si>
  <si>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</si>
  <si>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</si>
  <si>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</si>
  <si>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</si>
  <si>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</si>
  <si>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</si>
  <si>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</si>
  <si>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</si>
  <si>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</si>
  <si>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</si>
  <si>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</si>
  <si>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</si>
  <si>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</si>
  <si>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</si>
  <si>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</si>
  <si>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</si>
  <si>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</si>
  <si>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</si>
  <si>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</si>
  <si>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</si>
  <si>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</si>
  <si>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</si>
  <si>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</si>
  <si>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</si>
  <si>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</si>
  <si>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</si>
  <si>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</si>
  <si>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</si>
  <si>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</si>
  <si>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</si>
  <si>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</si>
  <si>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</si>
  <si>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</si>
  <si>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</si>
  <si>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</si>
  <si>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</si>
  <si>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</si>
  <si>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</si>
  <si>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</si>
  <si>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</si>
  <si>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</si>
  <si>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</si>
  <si>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</si>
  <si>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</si>
  <si>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</si>
  <si>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</si>
  <si>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</si>
  <si>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</si>
  <si>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</si>
  <si>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</si>
  <si>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</si>
  <si>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</si>
  <si>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</si>
  <si>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</si>
  <si>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</si>
  <si>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</si>
  <si>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</si>
  <si>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</si>
  <si>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</si>
  <si>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</si>
  <si>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</si>
  <si>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</si>
  <si>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</si>
  <si>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</si>
  <si>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</si>
  <si>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</si>
  <si>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</si>
  <si>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</si>
  <si>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</si>
  <si>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</si>
  <si>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</si>
  <si>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</si>
  <si>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</si>
  <si>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</si>
  <si>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</si>
  <si>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</si>
  <si>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</si>
  <si>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</si>
  <si>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</si>
  <si>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</si>
  <si>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</si>
  <si>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</si>
  <si>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</si>
  <si>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</si>
  <si>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</si>
  <si>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</si>
  <si>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</si>
  <si>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</si>
  <si>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</si>
  <si>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</si>
  <si>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</si>
  <si>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</si>
  <si>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</si>
  <si>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</si>
  <si>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</si>
  <si>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</si>
  <si>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</si>
  <si>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</si>
  <si>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</si>
  <si>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</si>
  <si>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</si>
  <si>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</si>
  <si>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</si>
  <si>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</si>
  <si>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</si>
  <si>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</si>
  <si>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</si>
  <si>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</si>
  <si>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</si>
  <si>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</si>
  <si>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</si>
  <si>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</si>
  <si>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</si>
  <si>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</si>
  <si>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</si>
  <si>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</si>
  <si>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</si>
  <si>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</si>
  <si>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</si>
  <si>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</si>
  <si>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</si>
  <si>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</si>
  <si>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</si>
  <si>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</si>
  <si>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</si>
  <si>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</si>
  <si>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</si>
  <si>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</si>
  <si>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</si>
  <si>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</si>
  <si>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</si>
  <si>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</si>
  <si>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</si>
  <si>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</si>
  <si>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</si>
  <si>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</si>
  <si>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</si>
  <si>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</si>
  <si>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</si>
  <si>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</si>
  <si>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</si>
  <si>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</si>
  <si>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</si>
  <si>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</si>
  <si>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</si>
  <si>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</si>
  <si>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</si>
  <si>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</si>
  <si>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</si>
  <si>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</si>
  <si>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</si>
  <si>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</si>
  <si>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</si>
  <si>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</si>
  <si>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</si>
  <si>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</si>
  <si>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</si>
  <si>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</si>
  <si>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</si>
  <si>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</si>
  <si>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</si>
  <si>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</si>
  <si>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</si>
  <si>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</si>
  <si>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</si>
  <si>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</si>
  <si>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</si>
  <si>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</si>
  <si>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</si>
  <si>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</si>
  <si>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</si>
  <si>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</si>
  <si>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</si>
  <si>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</si>
  <si>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</si>
  <si>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</si>
  <si>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</si>
  <si>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</si>
  <si>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</si>
  <si>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</si>
  <si>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</si>
  <si>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</si>
  <si>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</si>
  <si>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</si>
  <si>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</si>
  <si>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</si>
  <si>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</si>
  <si>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</si>
  <si>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</si>
  <si>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</si>
  <si>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</si>
  <si>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</si>
  <si>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</si>
  <si>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</si>
  <si>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</si>
  <si>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</si>
  <si>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</si>
  <si>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</si>
  <si>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</si>
  <si>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</si>
  <si>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</si>
  <si>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</si>
  <si>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</si>
  <si>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</si>
  <si>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</si>
  <si>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</si>
  <si>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</si>
  <si>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</si>
  <si>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</si>
  <si>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</si>
  <si>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</si>
  <si>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</si>
  <si>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</si>
  <si>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</si>
  <si>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</si>
  <si>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</si>
  <si>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</si>
  <si>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</si>
  <si>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</si>
  <si>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</si>
  <si>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</si>
  <si>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</si>
  <si>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</si>
  <si>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</si>
  <si>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</si>
  <si>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</si>
  <si>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</si>
  <si>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</si>
  <si>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</si>
  <si>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</si>
  <si>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</si>
  <si>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</si>
  <si>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</si>
  <si>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</si>
  <si>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</si>
  <si>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</si>
  <si>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</si>
  <si>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</si>
  <si>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</si>
  <si>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</si>
  <si>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</si>
  <si>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</si>
  <si>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</si>
  <si>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</si>
  <si>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</si>
  <si>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</si>
  <si>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</si>
  <si>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</si>
  <si>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</si>
  <si>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</si>
  <si>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</si>
  <si>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</si>
  <si>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</si>
  <si>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</si>
  <si>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</si>
  <si>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</si>
  <si>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</si>
  <si>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</si>
  <si>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</si>
  <si>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</si>
  <si>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</si>
  <si>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</si>
  <si>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</si>
  <si>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</si>
  <si>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</si>
  <si>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</si>
  <si>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</si>
  <si>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</si>
  <si>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</si>
  <si>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</si>
  <si>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</si>
  <si>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</si>
  <si>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</si>
  <si>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</si>
  <si>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</si>
  <si>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</si>
  <si>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</si>
  <si>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</si>
  <si>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</si>
  <si>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</si>
  <si>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</si>
  <si>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</si>
  <si>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</si>
  <si>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</si>
  <si>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</si>
  <si>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</si>
  <si>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</si>
  <si>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</si>
  <si>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</si>
  <si>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</si>
  <si>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</si>
  <si>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</si>
  <si>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</si>
  <si>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</si>
  <si>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</si>
  <si>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</si>
  <si>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</si>
  <si>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</si>
  <si>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</si>
  <si>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</si>
  <si>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</si>
  <si>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</si>
  <si>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</si>
  <si>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</si>
  <si>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</si>
  <si>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</si>
  <si>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</si>
  <si>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</si>
  <si>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</si>
  <si>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</si>
  <si>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</si>
  <si>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</si>
  <si>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</si>
  <si>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</si>
  <si>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</si>
  <si>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</si>
  <si>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</si>
  <si>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</si>
  <si>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</si>
  <si>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</si>
  <si>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</si>
  <si>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</si>
  <si>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</si>
  <si>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</si>
  <si>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</si>
  <si>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</si>
  <si>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</si>
  <si>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</si>
  <si>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</si>
  <si>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</si>
  <si>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</si>
  <si>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</si>
  <si>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</si>
  <si>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</si>
  <si>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</si>
  <si>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</si>
  <si>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</si>
  <si>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</si>
  <si>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</si>
  <si>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</si>
  <si>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</si>
  <si>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</si>
  <si>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</si>
  <si>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</si>
  <si>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</si>
  <si>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</si>
  <si>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</si>
  <si>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</si>
  <si>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</si>
  <si>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</si>
  <si>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</si>
  <si>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</si>
  <si>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</si>
  <si>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</si>
  <si>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</si>
  <si>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</si>
  <si>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</si>
  <si>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</si>
  <si>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</si>
  <si>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</si>
  <si>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</si>
  <si>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</si>
  <si>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</si>
  <si>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</si>
  <si>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</si>
  <si>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</si>
  <si>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</si>
  <si>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</si>
  <si>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</si>
  <si>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</si>
  <si>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</si>
  <si>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</si>
  <si>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</si>
  <si>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</si>
  <si>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</si>
  <si>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</si>
  <si>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</si>
  <si>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</si>
  <si>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</si>
  <si>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</si>
  <si>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</si>
  <si>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</si>
  <si>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</si>
  <si>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</si>
  <si>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</si>
  <si>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</si>
  <si>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</si>
  <si>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</si>
  <si>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</si>
  <si>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</si>
  <si>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</si>
  <si>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</si>
  <si>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</si>
  <si>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</si>
  <si>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</si>
  <si>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</si>
  <si>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</si>
  <si>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</si>
  <si>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</si>
  <si>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</si>
  <si>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</si>
  <si>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</si>
  <si>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</si>
  <si>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</si>
  <si>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</si>
  <si>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</si>
  <si>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</si>
  <si>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</si>
  <si>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</si>
  <si>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</si>
  <si>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</si>
  <si>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</si>
  <si>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</si>
  <si>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</si>
  <si>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</si>
  <si>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</si>
  <si>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</si>
  <si>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</si>
  <si>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</si>
  <si>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</si>
  <si>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</si>
  <si>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</si>
  <si>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</si>
  <si>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</si>
  <si>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</si>
  <si>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</si>
  <si>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</si>
  <si>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</si>
  <si>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</si>
  <si>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</si>
  <si>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</si>
  <si>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</si>
  <si>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</si>
  <si>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</si>
  <si>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</si>
  <si>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</si>
  <si>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</si>
  <si>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</si>
  <si>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</si>
  <si>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</si>
  <si>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</si>
  <si>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</si>
  <si>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</si>
  <si>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</si>
  <si>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</si>
  <si>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</si>
  <si>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</si>
  <si>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</si>
  <si>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</si>
  <si>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</si>
  <si>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</si>
  <si>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</si>
  <si>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</si>
  <si>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</si>
  <si>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</si>
  <si>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</si>
  <si>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</si>
  <si>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</si>
  <si>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</si>
  <si>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</si>
  <si>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</si>
  <si>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</si>
  <si>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</si>
  <si>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</si>
  <si>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</si>
  <si>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</si>
  <si>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</si>
  <si>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</si>
  <si>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</si>
  <si>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</si>
  <si>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</si>
  <si>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</si>
  <si>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</si>
  <si>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</si>
  <si>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</si>
  <si>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</si>
  <si>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</si>
  <si>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</si>
  <si>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</si>
  <si>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</si>
  <si>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</si>
  <si>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</si>
  <si>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</si>
  <si>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</si>
  <si>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</si>
  <si>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</si>
  <si>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</si>
  <si>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</si>
  <si>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</si>
  <si>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</si>
  <si>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</si>
  <si>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</si>
  <si>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</si>
  <si>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</si>
  <si>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</si>
  <si>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</si>
  <si>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</si>
  <si>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</si>
  <si>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</si>
  <si>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</si>
  <si>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</si>
  <si>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</si>
  <si>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</si>
  <si>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</si>
  <si>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</si>
  <si>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</si>
  <si>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</si>
  <si>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</si>
  <si>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</si>
  <si>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</si>
  <si>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</si>
  <si>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</si>
  <si>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</si>
  <si>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</si>
  <si>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</si>
  <si>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</si>
  <si>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</si>
  <si>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</si>
  <si>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</si>
  <si>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</si>
  <si>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</si>
  <si>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</si>
  <si>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</si>
  <si>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</si>
  <si>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</si>
  <si>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</si>
  <si>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</si>
  <si>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</si>
  <si>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</si>
  <si>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</si>
  <si>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</si>
  <si>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</si>
  <si>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</si>
  <si>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</si>
  <si>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</si>
  <si>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</si>
  <si>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</si>
  <si>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</si>
  <si>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</si>
  <si>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</si>
  <si>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</si>
  <si>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</si>
  <si>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</si>
  <si>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</si>
  <si>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</si>
  <si>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</si>
  <si>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</si>
  <si>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</si>
  <si>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</si>
  <si>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</si>
  <si>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</si>
  <si>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</si>
  <si>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</si>
  <si>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</si>
  <si>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</si>
  <si>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</si>
  <si>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</si>
  <si>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</si>
  <si>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</si>
  <si>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</si>
  <si>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</si>
  <si>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</si>
  <si>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</si>
  <si>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</si>
  <si>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</si>
  <si>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</si>
  <si>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</si>
  <si>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</si>
  <si>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</si>
  <si>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</si>
  <si>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</si>
  <si>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</si>
  <si>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</si>
  <si>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</si>
  <si>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</si>
  <si>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</si>
  <si>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</si>
  <si>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</si>
  <si>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</si>
  <si>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</si>
  <si>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</si>
  <si>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</si>
  <si>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</si>
  <si>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</si>
  <si>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</si>
  <si>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</si>
  <si>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</si>
  <si>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</si>
  <si>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</si>
  <si>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</si>
  <si>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</si>
  <si>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</si>
  <si>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</si>
  <si>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</si>
  <si>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</si>
  <si>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</si>
  <si>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</si>
  <si>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</si>
  <si>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</si>
  <si>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</si>
  <si>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</si>
  <si>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</si>
  <si>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</si>
  <si>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</si>
  <si>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</si>
  <si>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</si>
  <si>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</si>
  <si>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</si>
  <si>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</si>
  <si>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</si>
  <si>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</si>
  <si>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</si>
  <si>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</si>
  <si>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</si>
  <si>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</si>
  <si>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</si>
  <si>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</si>
  <si>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</si>
  <si>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</si>
  <si>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</si>
  <si>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</si>
  <si>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</si>
  <si>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</si>
  <si>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</si>
  <si>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</si>
  <si>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</si>
  <si>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</si>
  <si>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</si>
  <si>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</si>
  <si>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</si>
  <si>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</si>
  <si>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</si>
  <si>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</si>
  <si>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</si>
  <si>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</si>
  <si>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</si>
  <si>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</si>
  <si>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</si>
  <si>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</si>
  <si>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</si>
  <si>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</si>
  <si>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</si>
  <si>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</si>
  <si>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</si>
  <si>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</si>
  <si>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</si>
  <si>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</si>
  <si>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</si>
  <si>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</si>
  <si>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</si>
  <si>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</si>
  <si>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</si>
  <si>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</si>
  <si>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</si>
  <si>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</si>
  <si>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</si>
  <si>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</si>
  <si>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</si>
  <si>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</si>
  <si>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</si>
  <si>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</si>
  <si>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</si>
  <si>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</si>
  <si>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</si>
  <si>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</si>
  <si>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</si>
  <si>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</si>
  <si>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</si>
  <si>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</si>
  <si>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</si>
  <si>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</si>
  <si>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</si>
  <si>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</si>
  <si>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</si>
  <si>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</si>
  <si>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</si>
  <si>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</si>
  <si>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</si>
  <si>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</si>
  <si>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</si>
  <si>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</si>
  <si>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</si>
  <si>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</si>
  <si>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</si>
  <si>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</si>
  <si>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</si>
  <si>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</si>
  <si>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</si>
  <si>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</si>
  <si>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</si>
  <si>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</si>
  <si>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</si>
  <si>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</si>
  <si>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</si>
  <si>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</si>
  <si>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</si>
  <si>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</si>
  <si>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</si>
  <si>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</si>
  <si>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</si>
  <si>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</si>
  <si>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</si>
  <si>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</si>
  <si>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</si>
  <si>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</si>
  <si>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</si>
  <si>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</si>
  <si>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</si>
  <si>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</si>
  <si>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</si>
  <si>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</si>
  <si>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</si>
  <si>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</si>
  <si>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</si>
  <si>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</si>
  <si>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</si>
  <si>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</si>
  <si>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</si>
  <si>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</si>
  <si>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</si>
  <si>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</si>
  <si>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</si>
  <si>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</si>
  <si>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</si>
  <si>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</si>
  <si>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</si>
  <si>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</si>
  <si>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</si>
  <si>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</si>
  <si>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</si>
  <si>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</si>
  <si>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</si>
  <si>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</si>
  <si>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</si>
  <si>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</si>
  <si>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</si>
  <si>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</si>
  <si>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</si>
  <si>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</si>
  <si>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</si>
  <si>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</si>
  <si>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</si>
  <si>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</si>
  <si>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</si>
  <si>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</si>
  <si>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</si>
  <si>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</si>
  <si>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</si>
  <si>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</si>
  <si>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</si>
  <si>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</si>
  <si>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</si>
  <si>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</si>
  <si>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</si>
  <si>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</si>
  <si>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</si>
  <si>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</si>
  <si>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</si>
  <si>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</si>
  <si>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</si>
  <si>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</si>
  <si>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</si>
  <si>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</si>
  <si>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</si>
  <si>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</si>
  <si>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</si>
  <si>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</si>
  <si>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</si>
  <si>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</si>
  <si>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</si>
  <si>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</si>
  <si>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</si>
  <si>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</si>
  <si>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</si>
  <si>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</si>
  <si>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</si>
  <si>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</si>
  <si>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</si>
  <si>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</si>
  <si>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</si>
  <si>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</si>
  <si>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</si>
  <si>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</si>
  <si>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</si>
  <si>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</si>
  <si>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</si>
  <si>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</si>
  <si>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</si>
  <si>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</si>
  <si>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</si>
  <si>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</si>
  <si>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</si>
  <si>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</si>
  <si>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</si>
  <si>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</si>
  <si>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</si>
  <si>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</si>
  <si>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</si>
  <si>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</si>
  <si>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</si>
  <si>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</si>
  <si>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</si>
  <si>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</si>
  <si>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</si>
  <si>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</si>
  <si>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</si>
  <si>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</si>
  <si>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</si>
  <si>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</si>
  <si>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</si>
  <si>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</si>
  <si>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</si>
  <si>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</si>
  <si>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</si>
  <si>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</si>
  <si>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</si>
  <si>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</si>
  <si>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</si>
  <si>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</si>
  <si>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</si>
  <si>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</si>
  <si>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</si>
  <si>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</si>
  <si>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</si>
  <si>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</si>
  <si>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</si>
  <si>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</si>
  <si>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</si>
  <si>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</si>
  <si>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</si>
  <si>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</si>
  <si>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</si>
  <si>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</si>
  <si>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</si>
  <si>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</si>
  <si>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</si>
  <si>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</si>
  <si>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</si>
  <si>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</si>
  <si>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</si>
  <si>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</si>
  <si>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</si>
  <si>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</si>
  <si>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</si>
  <si>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</si>
  <si>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</si>
  <si>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</si>
  <si>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</si>
  <si>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</si>
  <si>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</si>
  <si>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</si>
  <si>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</si>
  <si>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</si>
  <si>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</si>
  <si>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</si>
  <si>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</si>
  <si>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</si>
  <si>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</si>
  <si>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</si>
  <si>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</si>
  <si>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</si>
  <si>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</si>
  <si>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</si>
  <si>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</si>
  <si>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</si>
  <si>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</si>
  <si>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</si>
  <si>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</si>
  <si>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</si>
  <si>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</si>
  <si>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</si>
  <si>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</si>
  <si>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</si>
  <si>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</si>
  <si>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</si>
  <si>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</si>
  <si>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</si>
  <si>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</si>
  <si>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</si>
  <si>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</si>
  <si>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</si>
  <si>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</si>
  <si>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</si>
  <si>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</si>
  <si>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</si>
  <si>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</si>
  <si>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</si>
  <si>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</si>
  <si>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</si>
  <si>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</si>
  <si>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</si>
  <si>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</si>
  <si>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</si>
  <si>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</si>
  <si>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</si>
  <si>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</si>
  <si>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</si>
  <si>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</si>
  <si>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</si>
  <si>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</si>
  <si>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</si>
  <si>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</si>
  <si>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</si>
  <si>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</si>
  <si>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</si>
  <si>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</si>
  <si>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</si>
  <si>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</si>
  <si>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</si>
  <si>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</si>
  <si>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</si>
  <si>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</si>
  <si>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</si>
  <si>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</si>
  <si>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</si>
  <si>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</si>
  <si>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</si>
  <si>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</si>
  <si>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</si>
  <si>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</si>
  <si>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</si>
  <si>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</si>
  <si>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</si>
  <si>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</si>
  <si>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</si>
  <si>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</si>
  <si>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</si>
  <si>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</si>
  <si>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</si>
  <si>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</si>
  <si>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</si>
  <si>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</si>
  <si>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</si>
  <si>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</si>
  <si>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</si>
  <si>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</si>
  <si>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</si>
  <si>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</si>
  <si>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</si>
  <si>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</si>
  <si>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</si>
  <si>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</si>
  <si>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</si>
  <si>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</si>
  <si>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</si>
  <si>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</si>
  <si>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</si>
  <si>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</si>
  <si>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</si>
  <si>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</si>
  <si>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</si>
  <si>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</si>
  <si>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</si>
  <si>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</si>
  <si>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</si>
  <si>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</si>
  <si>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</si>
  <si>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</si>
  <si>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</si>
  <si>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</si>
  <si>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</si>
  <si>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</si>
  <si>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</si>
  <si>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</si>
  <si>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</si>
  <si>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</si>
  <si>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</si>
  <si>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</si>
  <si>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</si>
  <si>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</si>
  <si>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</si>
  <si>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</si>
  <si>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</si>
  <si>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</si>
  <si>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</si>
  <si>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</si>
  <si>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</si>
  <si>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</si>
  <si>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</si>
  <si>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</si>
  <si>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</si>
  <si>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</si>
  <si>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</si>
  <si>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</si>
  <si>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</si>
  <si>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</si>
  <si>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</si>
  <si>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</si>
  <si>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</si>
  <si>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</si>
  <si>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</si>
  <si>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</si>
  <si>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</si>
  <si>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</si>
  <si>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</si>
  <si>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</si>
  <si>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</si>
  <si>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</si>
  <si>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</si>
  <si>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</si>
  <si>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</si>
  <si>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</si>
  <si>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</si>
  <si>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</si>
  <si>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</si>
  <si>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</si>
  <si>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</si>
  <si>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</si>
  <si>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</si>
  <si>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</si>
  <si>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</si>
  <si>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</si>
  <si>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</si>
  <si>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</si>
  <si>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</si>
  <si>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</si>
  <si>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</si>
  <si>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</si>
  <si>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</si>
  <si>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</si>
  <si>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</si>
  <si>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</si>
  <si>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</si>
  <si>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</si>
  <si>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</si>
  <si>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</si>
  <si>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</si>
  <si>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</si>
  <si>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</si>
  <si>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</si>
  <si>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</si>
  <si>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</si>
  <si>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</si>
  <si>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</si>
  <si>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</si>
  <si>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</si>
  <si>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</si>
  <si>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</si>
  <si>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</si>
  <si>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</si>
  <si>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</si>
  <si>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</si>
  <si>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</si>
  <si>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</si>
  <si>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</si>
  <si>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</si>
  <si>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</si>
  <si>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</si>
  <si>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</si>
  <si>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</si>
  <si>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</si>
  <si>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</si>
  <si>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</si>
  <si>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</si>
  <si>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</si>
  <si>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</si>
  <si>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</si>
  <si>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</si>
  <si>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</si>
  <si>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</si>
  <si>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</si>
  <si>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</si>
  <si>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</si>
  <si>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</si>
  <si>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</si>
  <si>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</si>
  <si>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</si>
  <si>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</si>
  <si>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</si>
  <si>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</si>
  <si>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</si>
  <si>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</si>
  <si>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</si>
  <si>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</si>
  <si>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</si>
  <si>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</si>
  <si>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</si>
  <si>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</si>
  <si>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</si>
  <si>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</si>
  <si>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</si>
  <si>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</si>
  <si>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</si>
  <si>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</si>
  <si>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</si>
  <si>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</si>
  <si>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</si>
  <si>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</si>
  <si>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</si>
  <si>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</si>
  <si>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</si>
  <si>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</si>
  <si>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</si>
  <si>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</si>
  <si>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</si>
  <si>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</si>
  <si>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</si>
  <si>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</si>
  <si>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</si>
  <si>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</si>
  <si>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</si>
  <si>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</si>
  <si>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</si>
  <si>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</si>
  <si>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</si>
  <si>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</si>
  <si>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</si>
  <si>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</si>
  <si>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</si>
  <si>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</si>
  <si>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</si>
  <si>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</si>
  <si>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</si>
  <si>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</si>
  <si>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</si>
  <si>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</si>
  <si>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</si>
  <si>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</si>
  <si>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</si>
  <si>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</si>
  <si>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</si>
  <si>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</si>
  <si>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</si>
  <si>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</si>
  <si>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</si>
  <si>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</si>
  <si>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</si>
  <si>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</si>
  <si>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</si>
  <si>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</si>
  <si>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</si>
  <si>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</si>
  <si>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</si>
  <si>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</si>
  <si>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</si>
  <si>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</si>
  <si>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</si>
  <si>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</si>
  <si>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</si>
  <si>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</si>
  <si>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</si>
  <si>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</si>
  <si>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</si>
  <si>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</si>
  <si>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</si>
  <si>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</si>
  <si>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</si>
  <si>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</si>
  <si>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</si>
  <si>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</si>
  <si>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</si>
  <si>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</si>
  <si>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</si>
  <si>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</si>
  <si>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</si>
  <si>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</si>
  <si>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</si>
  <si>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</si>
  <si>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</si>
  <si>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</si>
  <si>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</si>
  <si>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</si>
  <si>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</si>
  <si>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</si>
  <si>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</si>
  <si>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</si>
  <si>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</si>
  <si>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</si>
  <si>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</si>
  <si>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</si>
  <si>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</si>
  <si>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</si>
  <si>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</si>
  <si>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</si>
  <si>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</si>
  <si>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</si>
  <si>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</si>
  <si>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</si>
  <si>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</si>
  <si>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</si>
  <si>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</si>
  <si>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</si>
  <si>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</si>
  <si>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</si>
  <si>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</si>
  <si>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</si>
  <si>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</si>
  <si>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</si>
  <si>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</si>
  <si>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</si>
  <si>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</si>
  <si>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</si>
  <si>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</si>
  <si>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</si>
  <si>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</si>
  <si>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</si>
  <si>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</si>
  <si>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</si>
  <si>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</si>
  <si>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</si>
  <si>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</si>
  <si>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</si>
  <si>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</si>
  <si>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</si>
  <si>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</si>
  <si>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</si>
  <si>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</si>
  <si>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</si>
  <si>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</si>
  <si>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</si>
  <si>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</si>
  <si>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</si>
  <si>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</si>
  <si>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</si>
  <si>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</si>
  <si>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</si>
  <si>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</si>
  <si>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</si>
  <si>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</si>
  <si>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</si>
  <si>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</si>
  <si>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</si>
  <si>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</si>
  <si>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</si>
  <si>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</si>
  <si>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</si>
  <si>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</si>
  <si>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</si>
  <si>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</si>
  <si>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</si>
  <si>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</si>
  <si>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</si>
  <si>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</si>
  <si>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</si>
  <si>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</si>
  <si>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</si>
  <si>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</si>
  <si>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</si>
  <si>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</si>
  <si>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</si>
  <si>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</si>
  <si>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</si>
  <si>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</si>
  <si>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</si>
  <si>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</si>
  <si>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</si>
  <si>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</si>
  <si>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</si>
  <si>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</si>
  <si>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</si>
  <si>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</si>
  <si>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</si>
  <si>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</si>
  <si>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</si>
  <si>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</si>
  <si>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</si>
  <si>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</si>
  <si>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</si>
  <si>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</si>
  <si>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</si>
  <si>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</si>
  <si>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</si>
  <si>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</si>
  <si>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</si>
  <si>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</si>
  <si>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</si>
  <si>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</si>
  <si>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</si>
  <si>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</si>
  <si>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</si>
  <si>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</si>
  <si>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</si>
  <si>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</si>
  <si>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</si>
  <si>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</si>
  <si>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</si>
  <si>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</si>
  <si>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</si>
  <si>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</si>
  <si>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</si>
  <si>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</si>
  <si>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</si>
  <si>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</si>
  <si>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</si>
  <si>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</si>
  <si>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</si>
  <si>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</si>
  <si>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</si>
  <si>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</si>
  <si>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</si>
  <si>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</si>
  <si>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</si>
  <si>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</si>
  <si>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</si>
  <si>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</si>
  <si>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</si>
  <si>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</si>
  <si>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</si>
  <si>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</si>
  <si>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</si>
  <si>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</si>
  <si>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</si>
  <si>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</si>
  <si>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</si>
  <si>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</si>
  <si>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</si>
  <si>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</si>
  <si>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</si>
  <si>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</si>
  <si>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</si>
  <si>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</si>
  <si>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</si>
  <si>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</si>
  <si>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</si>
  <si>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</si>
  <si>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</si>
  <si>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</si>
  <si>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</si>
  <si>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</si>
  <si>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</si>
  <si>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</si>
  <si>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</si>
  <si>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</si>
  <si>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</si>
  <si>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</si>
  <si>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</si>
  <si>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</si>
  <si>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</si>
  <si>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</si>
  <si>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</si>
  <si>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</si>
  <si>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</si>
  <si>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</si>
  <si>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</si>
  <si>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</si>
  <si>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</si>
  <si>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</si>
  <si>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</si>
  <si>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</si>
  <si>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</si>
  <si>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</si>
  <si>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</si>
  <si>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</si>
  <si>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</si>
  <si>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</si>
  <si>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</si>
  <si>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</si>
  <si>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</si>
  <si>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</si>
  <si>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</si>
  <si>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</si>
  <si>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</si>
  <si>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</si>
  <si>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</si>
  <si>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</si>
  <si>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</si>
  <si>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</si>
  <si>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</si>
  <si>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</si>
  <si>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</si>
  <si>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</si>
  <si>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</si>
  <si>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</si>
  <si>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</si>
  <si>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</si>
  <si>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</si>
  <si>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</si>
  <si>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</si>
  <si>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</si>
  <si>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</si>
  <si>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</si>
  <si>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</si>
  <si>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</si>
  <si>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</si>
  <si>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</si>
  <si>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</si>
  <si>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</si>
  <si>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</si>
  <si>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</si>
  <si>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</si>
  <si>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</si>
  <si>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</si>
  <si>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</si>
  <si>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</si>
  <si>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</si>
  <si>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</si>
  <si>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</si>
  <si>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</si>
  <si>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</si>
  <si>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</si>
  <si>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</si>
  <si>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</si>
  <si>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</si>
  <si>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</si>
  <si>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</si>
  <si>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</si>
  <si>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</si>
  <si>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</si>
  <si>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</si>
  <si>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</si>
  <si>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</si>
  <si>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</si>
  <si>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</si>
  <si>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</si>
  <si>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</si>
  <si>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</si>
  <si>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</si>
  <si>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</si>
  <si>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</si>
  <si>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</si>
  <si>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</si>
  <si>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</si>
  <si>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</si>
  <si>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</si>
  <si>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</si>
  <si>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</si>
  <si>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</si>
  <si>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</si>
  <si>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</si>
  <si>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</si>
  <si>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</si>
  <si>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</si>
  <si>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</si>
  <si>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</si>
  <si>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</si>
  <si>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</si>
  <si>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</si>
  <si>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</si>
  <si>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</si>
  <si>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</si>
  <si>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</si>
  <si>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</si>
  <si>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</si>
  <si>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</si>
  <si>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</si>
  <si>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</si>
  <si>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</si>
  <si>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</si>
  <si>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</si>
  <si>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</si>
  <si>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</si>
  <si>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</si>
  <si>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</si>
  <si>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</si>
  <si>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</si>
  <si>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</si>
  <si>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</si>
  <si>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</si>
  <si>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</si>
  <si>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</si>
  <si>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</si>
  <si>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</si>
  <si>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</si>
  <si>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</si>
  <si>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</si>
  <si>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</si>
  <si>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</si>
  <si>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</si>
  <si>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</si>
  <si>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</si>
  <si>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</si>
  <si>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</si>
  <si>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</si>
  <si>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</si>
  <si>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</si>
  <si>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</si>
  <si>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</si>
  <si>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</si>
  <si>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</si>
  <si>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</si>
  <si>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</si>
  <si>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</si>
  <si>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</si>
  <si>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</si>
  <si>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</si>
  <si>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</si>
  <si>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</si>
  <si>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</si>
  <si>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</si>
  <si>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</si>
  <si>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</si>
  <si>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</si>
  <si>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</si>
  <si>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</si>
  <si>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</si>
  <si>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</si>
  <si>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</si>
  <si>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</si>
  <si>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</si>
  <si>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</si>
  <si>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</si>
  <si>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</si>
  <si>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</si>
  <si>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</si>
  <si>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</si>
  <si>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</si>
  <si>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</si>
  <si>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</si>
  <si>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</si>
  <si>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</si>
  <si>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</si>
  <si>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</si>
  <si>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</si>
  <si>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</si>
  <si>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</si>
  <si>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</si>
  <si>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</si>
  <si>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</si>
  <si>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</si>
  <si>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</si>
  <si>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</si>
  <si>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</si>
  <si>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</si>
  <si>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</si>
  <si>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</si>
  <si>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</si>
  <si>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</si>
  <si>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</si>
  <si>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</si>
  <si>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</si>
  <si>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</si>
  <si>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</si>
  <si>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</si>
  <si>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</si>
  <si>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</si>
  <si>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</si>
  <si>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</si>
  <si>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</si>
  <si>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</si>
  <si>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</si>
  <si>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</si>
  <si>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</si>
  <si>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</si>
  <si>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</si>
  <si>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</si>
  <si>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</si>
  <si>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</si>
  <si>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</si>
  <si>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</si>
  <si>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</si>
  <si>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</si>
  <si>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</si>
  <si>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</si>
  <si>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</si>
  <si>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</si>
  <si>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</si>
  <si>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</si>
  <si>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</si>
  <si>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</si>
  <si>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</si>
  <si>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</si>
  <si>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</si>
  <si>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</si>
  <si>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</si>
  <si>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</si>
  <si>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</si>
  <si>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</si>
  <si>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</si>
  <si>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</si>
  <si>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</si>
  <si>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</si>
  <si>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</si>
  <si>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</si>
  <si>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</si>
  <si>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</si>
  <si>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</si>
  <si>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</si>
  <si>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</si>
  <si>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</si>
  <si>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</si>
  <si>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</si>
  <si>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</si>
  <si>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</si>
  <si>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</si>
  <si>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</si>
  <si>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</si>
  <si>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</si>
  <si>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</si>
  <si>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</si>
  <si>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</si>
  <si>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</si>
  <si>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</si>
  <si>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</si>
  <si>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</si>
  <si>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</si>
  <si>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</si>
  <si>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</si>
  <si>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</si>
  <si>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</si>
  <si>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</si>
  <si>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</si>
  <si>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</si>
  <si>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</si>
  <si>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</si>
  <si>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</si>
  <si>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</si>
  <si>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</si>
  <si>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</si>
  <si>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</si>
  <si>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</si>
  <si>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</si>
  <si>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</si>
  <si>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</si>
  <si>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</si>
  <si>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</si>
  <si>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</si>
  <si>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</si>
  <si>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</si>
  <si>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</si>
  <si>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</si>
  <si>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</si>
  <si>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</si>
  <si>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</si>
  <si>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</si>
  <si>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</si>
  <si>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</si>
  <si>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</si>
  <si>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</si>
  <si>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</si>
  <si>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</si>
  <si>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</si>
  <si>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</si>
  <si>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</si>
  <si>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</si>
  <si>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</si>
  <si>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</si>
  <si>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</si>
  <si>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</si>
  <si>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</si>
  <si>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</si>
  <si>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</si>
  <si>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</si>
  <si>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</si>
  <si>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</si>
  <si>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</si>
  <si>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</si>
  <si>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</si>
  <si>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</si>
  <si>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</si>
  <si>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</si>
  <si>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</si>
  <si>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</si>
  <si>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</si>
  <si>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</si>
  <si>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</si>
  <si>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</si>
  <si>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</si>
  <si>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</si>
  <si>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</si>
  <si>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</si>
  <si>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</si>
  <si>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</si>
  <si>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</si>
  <si>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</si>
  <si>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</si>
  <si>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</si>
  <si>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</si>
  <si>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</si>
  <si>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</si>
  <si>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</si>
  <si>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</si>
  <si>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</si>
  <si>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</si>
  <si>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</si>
  <si>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</si>
  <si>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</si>
  <si>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</si>
  <si>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</si>
  <si>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</si>
  <si>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</si>
  <si>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</si>
  <si>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</si>
  <si>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</si>
  <si>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</si>
  <si>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</si>
  <si>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</si>
  <si>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</si>
  <si>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</si>
  <si>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</si>
  <si>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</si>
  <si>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</si>
  <si>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</si>
  <si>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</si>
  <si>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</si>
  <si>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</si>
  <si>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</si>
  <si>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</si>
  <si>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</si>
  <si>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</si>
  <si>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</si>
  <si>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</si>
  <si>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</si>
  <si>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</si>
  <si>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</si>
  <si>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</si>
  <si>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</si>
  <si>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</si>
  <si>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</si>
  <si>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</si>
  <si>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</si>
  <si>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</si>
  <si>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</si>
  <si>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</si>
  <si>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</si>
  <si>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</si>
  <si>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</si>
  <si>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</si>
  <si>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</si>
  <si>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</si>
  <si>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</si>
  <si>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</si>
  <si>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</si>
  <si>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</si>
  <si>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</si>
  <si>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</si>
  <si>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</si>
  <si>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</si>
  <si>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</si>
  <si>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</si>
  <si>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</si>
  <si>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</si>
  <si>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</si>
  <si>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</si>
  <si>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</si>
  <si>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</si>
  <si>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</si>
  <si>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</si>
  <si>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</si>
  <si>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</si>
  <si>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</si>
  <si>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</si>
  <si>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</si>
  <si>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</si>
  <si>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</si>
  <si>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</si>
  <si>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</si>
  <si>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</si>
  <si>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</si>
  <si>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</si>
  <si>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</si>
  <si>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</si>
  <si>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</si>
  <si>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</si>
  <si>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</si>
  <si>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</si>
  <si>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</si>
  <si>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</si>
  <si>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</si>
  <si>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</si>
  <si>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</si>
  <si>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</si>
  <si>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</si>
  <si>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</si>
  <si>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</si>
  <si>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</si>
  <si>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</si>
  <si>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</si>
  <si>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</si>
  <si>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</si>
  <si>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</si>
  <si>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</si>
  <si>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</si>
  <si>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</si>
  <si>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</si>
  <si>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</si>
  <si>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</si>
  <si>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</si>
  <si>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</si>
  <si>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</si>
  <si>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</si>
  <si>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</si>
  <si>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</si>
  <si>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</si>
  <si>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</si>
  <si>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</si>
  <si>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</si>
  <si>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</si>
  <si>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</si>
  <si>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</si>
  <si>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</si>
  <si>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</si>
  <si>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</si>
  <si>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</si>
  <si>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</si>
  <si>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</si>
  <si>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</si>
  <si>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</si>
  <si>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</si>
  <si>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</si>
  <si>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</si>
  <si>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</si>
  <si>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</si>
  <si>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</si>
  <si>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</si>
  <si>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</si>
  <si>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</si>
  <si>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</si>
  <si>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</si>
  <si>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</si>
  <si>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</si>
  <si>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</si>
  <si>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</si>
  <si>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</si>
  <si>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</si>
  <si>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</si>
  <si>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</si>
  <si>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</si>
  <si>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</si>
  <si>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</si>
  <si>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</si>
  <si>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</si>
  <si>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</si>
  <si>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</si>
  <si>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</si>
  <si>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</si>
  <si>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</si>
  <si>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</si>
  <si>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</si>
  <si>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</si>
  <si>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</si>
  <si>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</si>
  <si>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</si>
  <si>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</si>
  <si>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</si>
  <si>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</si>
  <si>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</si>
  <si>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</si>
  <si>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</si>
  <si>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</si>
  <si>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</si>
  <si>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</si>
  <si>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</si>
  <si>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</si>
  <si>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</si>
  <si>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</si>
  <si>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</si>
  <si>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</si>
  <si>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</si>
  <si>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</si>
  <si>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</si>
  <si>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</si>
  <si>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</si>
  <si>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</si>
  <si>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</si>
  <si>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</si>
  <si>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</si>
  <si>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</si>
  <si>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</si>
  <si>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</si>
  <si>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</si>
  <si>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</si>
  <si>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</si>
  <si>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</si>
  <si>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</si>
  <si>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</si>
  <si>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</si>
  <si>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</si>
  <si>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</si>
  <si>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</si>
  <si>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</si>
  <si>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</si>
  <si>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</si>
  <si>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</si>
  <si>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</si>
  <si>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</si>
  <si>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</si>
  <si>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</si>
  <si>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</si>
  <si>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</si>
  <si>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</si>
  <si>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</si>
  <si>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</si>
  <si>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</si>
  <si>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</si>
  <si>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</si>
  <si>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</si>
  <si>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</si>
  <si>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</si>
  <si>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</si>
  <si>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</si>
  <si>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</si>
  <si>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</si>
  <si>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</si>
  <si>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</si>
  <si>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</si>
  <si>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</si>
  <si>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</si>
  <si>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</si>
  <si>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</si>
  <si>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</si>
  <si>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</si>
  <si>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</si>
  <si>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</si>
  <si>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</si>
  <si>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</si>
  <si>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</si>
  <si>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</si>
  <si>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</si>
  <si>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</si>
  <si>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</si>
  <si>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</si>
  <si>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</si>
  <si>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</si>
  <si>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</si>
  <si>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</si>
  <si>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</si>
  <si>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</si>
  <si>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</si>
  <si>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</si>
  <si>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</si>
  <si>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</si>
  <si>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</si>
  <si>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</si>
  <si>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</si>
  <si>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</si>
  <si>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</si>
  <si>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</si>
  <si>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</si>
  <si>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</si>
  <si>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</si>
  <si>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</si>
  <si>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</si>
  <si>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</si>
  <si>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</si>
  <si>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</si>
  <si>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</si>
  <si>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</si>
  <si>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</si>
  <si>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</si>
  <si>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</si>
  <si>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</si>
  <si>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</si>
  <si>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</si>
  <si>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</si>
  <si>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</si>
  <si>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</si>
  <si>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</si>
  <si>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</si>
  <si>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</si>
  <si>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</si>
  <si>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</si>
  <si>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</si>
  <si>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</si>
  <si>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</si>
  <si>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</si>
  <si>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</si>
  <si>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</si>
  <si>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</si>
  <si>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</si>
  <si>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</si>
  <si>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</si>
  <si>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</si>
  <si>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</si>
  <si>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</si>
  <si>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</si>
  <si>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</si>
  <si>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</si>
  <si>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</si>
  <si>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</si>
  <si>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</si>
  <si>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</si>
  <si>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</si>
  <si>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</si>
  <si>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</si>
  <si>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</si>
  <si>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</si>
  <si>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</si>
  <si>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</si>
  <si>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</si>
  <si>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</si>
  <si>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</si>
  <si>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</si>
  <si>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</si>
  <si>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</si>
  <si>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</si>
  <si>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</si>
  <si>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</si>
  <si>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</si>
  <si>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</si>
  <si>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</si>
  <si>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</si>
  <si>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</si>
  <si>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</si>
  <si>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</si>
  <si>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</si>
  <si>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</si>
  <si>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</si>
  <si>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</si>
  <si>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</si>
  <si>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</si>
  <si>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</si>
  <si>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</si>
  <si>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</si>
  <si>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</si>
  <si>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</si>
  <si>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</si>
  <si>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</si>
  <si>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</si>
  <si>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</si>
  <si>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</si>
  <si>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</si>
  <si>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</si>
  <si>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</si>
  <si>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</si>
  <si>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</si>
  <si>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</si>
  <si>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</si>
  <si>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</si>
  <si>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</si>
  <si>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</si>
  <si>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</si>
  <si>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</si>
  <si>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</si>
  <si>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</si>
  <si>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</si>
  <si>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</si>
  <si>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</si>
  <si>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</si>
  <si>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</si>
  <si>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</si>
  <si>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</si>
  <si>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</si>
  <si>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</si>
  <si>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</si>
  <si>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</si>
  <si>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</si>
  <si>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</si>
  <si>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</si>
  <si>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</si>
  <si>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</si>
  <si>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</si>
  <si>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</si>
  <si>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</si>
  <si>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</si>
  <si>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</si>
  <si>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</si>
  <si>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</si>
  <si>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</si>
  <si>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</si>
  <si>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</si>
  <si>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</si>
  <si>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</si>
  <si>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</si>
  <si>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</si>
  <si>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</si>
  <si>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</si>
  <si>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</si>
  <si>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</si>
  <si>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</si>
  <si>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</si>
  <si>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</si>
  <si>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</si>
  <si>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</si>
  <si>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</si>
  <si>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</si>
  <si>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</si>
  <si>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</si>
  <si>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</si>
  <si>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</si>
  <si>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</si>
  <si>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</si>
  <si>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</si>
  <si>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</si>
  <si>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</si>
  <si>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</si>
  <si>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</si>
  <si>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</si>
  <si>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</si>
  <si>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</si>
  <si>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</si>
  <si>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</si>
  <si>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</si>
  <si>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</si>
  <si>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</si>
  <si>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</si>
  <si>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</si>
  <si>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</si>
  <si>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</si>
  <si>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</si>
  <si>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</si>
  <si>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</si>
  <si>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</si>
  <si>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</si>
  <si>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</si>
  <si>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</si>
  <si>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</si>
  <si>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</si>
  <si>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</si>
  <si>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</si>
  <si>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</si>
  <si>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</si>
  <si>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</si>
  <si>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</si>
  <si>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</si>
  <si>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</si>
  <si>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</si>
  <si>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</si>
  <si>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</si>
  <si>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</si>
  <si>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</si>
  <si>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</si>
  <si>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</si>
  <si>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</si>
  <si>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</si>
  <si>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</si>
  <si>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</si>
  <si>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</si>
  <si>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</si>
  <si>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</si>
  <si>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</si>
  <si>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</si>
  <si>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</si>
  <si>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</si>
  <si>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</si>
  <si>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</si>
  <si>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</si>
  <si>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</si>
  <si>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</si>
  <si>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</si>
  <si>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</si>
  <si>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</si>
  <si>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</si>
  <si>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</si>
  <si>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</si>
  <si>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</si>
  <si>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</si>
  <si>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</si>
  <si>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</si>
  <si>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</si>
  <si>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</si>
  <si>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</si>
  <si>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</si>
  <si>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</si>
  <si>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</si>
  <si>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</si>
  <si>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</si>
  <si>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</si>
  <si>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</si>
  <si>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</si>
  <si>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</si>
  <si>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</si>
  <si>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</si>
  <si>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</si>
  <si>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</si>
  <si>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</si>
  <si>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</si>
  <si>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</si>
  <si>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</si>
  <si>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</si>
  <si>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</si>
  <si>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</si>
  <si>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</si>
  <si>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</si>
  <si>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</si>
  <si>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</si>
  <si>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</si>
  <si>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</si>
  <si>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</si>
  <si>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</si>
  <si>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</si>
  <si>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</si>
  <si>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</si>
  <si>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</si>
  <si>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</si>
  <si>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</si>
  <si>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</si>
  <si>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</si>
  <si>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</si>
  <si>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</si>
  <si>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</si>
  <si>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</si>
  <si>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</si>
  <si>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</si>
  <si>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</si>
  <si>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</si>
  <si>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</si>
  <si>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</si>
  <si>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</si>
  <si>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</si>
  <si>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</si>
  <si>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</si>
  <si>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</si>
  <si>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</si>
  <si>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</si>
  <si>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</si>
  <si>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</si>
  <si>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</si>
  <si>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</si>
  <si>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</si>
  <si>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</si>
  <si>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</si>
  <si>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</si>
  <si>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</si>
  <si>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</si>
  <si>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</si>
  <si>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</si>
  <si>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</si>
  <si>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</si>
  <si>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</si>
  <si>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</si>
  <si>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</si>
  <si>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</si>
  <si>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</si>
  <si>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</si>
  <si>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</si>
  <si>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</si>
  <si>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</si>
  <si>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</si>
  <si>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</si>
  <si>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</si>
  <si>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</si>
  <si>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</si>
  <si>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</si>
  <si>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</si>
  <si>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</si>
  <si>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</si>
  <si>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</si>
  <si>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</si>
  <si>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</si>
  <si>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</si>
  <si>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</si>
  <si>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</si>
  <si>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</si>
  <si>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</si>
  <si>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</si>
  <si>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</si>
  <si>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</si>
  <si>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</si>
  <si>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</si>
  <si>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</si>
  <si>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</si>
  <si>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</si>
  <si>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</si>
  <si>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</si>
  <si>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</si>
  <si>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</si>
  <si>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</si>
  <si>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</si>
  <si>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</si>
  <si>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</si>
  <si>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</si>
  <si>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</si>
  <si>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</si>
  <si>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</si>
  <si>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</si>
  <si>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</si>
  <si>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</si>
  <si>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</si>
  <si>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</si>
  <si>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</si>
  <si>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</si>
  <si>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</si>
  <si>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</si>
  <si>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</si>
  <si>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</si>
  <si>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</si>
  <si>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</si>
  <si>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</si>
  <si>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</si>
  <si>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</si>
  <si>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</si>
  <si>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</si>
  <si>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</si>
  <si>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</si>
  <si>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</si>
  <si>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</si>
  <si>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</si>
  <si>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</si>
  <si>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</si>
  <si>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</si>
  <si>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</si>
  <si>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</si>
  <si>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</si>
  <si>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</si>
  <si>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</si>
  <si>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</si>
  <si>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</si>
  <si>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</si>
  <si>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</si>
  <si>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</si>
  <si>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</si>
  <si>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</si>
  <si>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</si>
  <si>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</si>
  <si>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</si>
  <si>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</si>
  <si>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</si>
  <si>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</si>
  <si>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</si>
  <si>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</si>
  <si>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</si>
  <si>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</si>
  <si>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</si>
  <si>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</si>
  <si>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</si>
  <si>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</si>
  <si>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</si>
  <si>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</si>
  <si>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</si>
  <si>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</si>
  <si>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</si>
  <si>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</si>
  <si>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</si>
  <si>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</si>
  <si>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</si>
  <si>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</si>
  <si>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</si>
  <si>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</si>
  <si>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</si>
  <si>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</si>
  <si>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</si>
  <si>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</si>
  <si>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</si>
  <si>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</si>
  <si>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</si>
  <si>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</si>
  <si>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</si>
  <si>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</si>
  <si>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</si>
  <si>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</si>
  <si>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</si>
  <si>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</si>
  <si>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</si>
  <si>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</si>
  <si>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</si>
  <si>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</si>
  <si>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</si>
  <si>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</si>
  <si>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</si>
  <si>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</si>
  <si>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</si>
  <si>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</si>
  <si>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</si>
  <si>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</si>
  <si>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</si>
  <si>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</si>
  <si>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</si>
  <si>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</si>
  <si>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</si>
  <si>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</si>
  <si>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</si>
  <si>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</si>
  <si>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</si>
  <si>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</si>
  <si>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</si>
  <si>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</si>
  <si>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</si>
  <si>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</si>
  <si>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</si>
  <si>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</si>
  <si>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</si>
  <si>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</si>
  <si>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</si>
  <si>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</si>
  <si>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</si>
  <si>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</si>
  <si>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</si>
  <si>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</si>
  <si>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</si>
  <si>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</si>
  <si>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</si>
  <si>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</si>
  <si>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</si>
  <si>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</si>
  <si>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</si>
  <si>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</si>
  <si>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</si>
  <si>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</si>
  <si>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</si>
  <si>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</si>
  <si>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</si>
  <si>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</si>
  <si>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</si>
  <si>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</si>
  <si>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</si>
  <si>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</si>
  <si>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</si>
  <si>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</si>
  <si>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</si>
  <si>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</si>
  <si>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</si>
  <si>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</si>
  <si>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</si>
  <si>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</si>
  <si>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</si>
  <si>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</si>
  <si>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</si>
  <si>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</si>
  <si>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</si>
  <si>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</si>
  <si>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</si>
  <si>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</si>
  <si>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</si>
  <si>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</si>
  <si>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</si>
  <si>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</si>
  <si>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</si>
  <si>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</si>
  <si>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</si>
  <si>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</si>
  <si>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</si>
  <si>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</si>
  <si>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</si>
  <si>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</si>
  <si>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</si>
  <si>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</si>
  <si>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</si>
  <si>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</si>
  <si>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</si>
  <si>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</si>
  <si>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</si>
  <si>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</si>
  <si>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</si>
  <si>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</si>
  <si>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</si>
  <si>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</si>
  <si>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</si>
  <si>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</si>
  <si>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</si>
  <si>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</si>
  <si>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</si>
  <si>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</si>
  <si>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</si>
  <si>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</si>
  <si>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</si>
  <si>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</si>
  <si>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</si>
  <si>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</si>
  <si>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</si>
  <si>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</si>
  <si>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</si>
  <si>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</si>
  <si>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</si>
  <si>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</si>
  <si>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</si>
  <si>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</si>
  <si>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</si>
  <si>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</si>
  <si>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</si>
  <si>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</si>
  <si>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</si>
  <si>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</si>
  <si>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</si>
  <si>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</si>
  <si>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</si>
  <si>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</si>
  <si>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</si>
  <si>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</si>
  <si>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</si>
  <si>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</si>
  <si>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</si>
  <si>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</si>
  <si>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</si>
  <si>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</si>
  <si>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</si>
  <si>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</si>
  <si>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</si>
  <si>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</si>
  <si>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</si>
  <si>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</si>
  <si>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</si>
  <si>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</si>
  <si>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</si>
  <si>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</si>
  <si>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</si>
  <si>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</si>
  <si>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</si>
  <si>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</si>
  <si>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</si>
  <si>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</si>
  <si>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</si>
  <si>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</si>
  <si>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</si>
  <si>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</si>
  <si>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</si>
  <si>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</si>
  <si>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</si>
  <si>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</si>
  <si>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</si>
  <si>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</si>
  <si>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</si>
  <si>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</si>
  <si>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</si>
  <si>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</si>
  <si>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</si>
  <si>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</si>
  <si>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</si>
  <si>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</si>
  <si>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</si>
  <si>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</si>
  <si>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</si>
  <si>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</si>
  <si>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</si>
  <si>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</si>
  <si>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</si>
  <si>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</si>
  <si>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</si>
  <si>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</si>
  <si>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</si>
  <si>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</si>
  <si>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</si>
  <si>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</si>
  <si>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</si>
  <si>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</si>
  <si>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</si>
  <si>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</si>
  <si>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</si>
  <si>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</si>
  <si>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</si>
  <si>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</si>
  <si>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</si>
  <si>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</si>
  <si>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</si>
  <si>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</si>
  <si>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</si>
  <si>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</si>
  <si>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</si>
  <si>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</si>
  <si>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</si>
  <si>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</si>
  <si>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</si>
  <si>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</si>
  <si>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</si>
  <si>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</si>
  <si>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</si>
  <si>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</si>
  <si>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</si>
  <si>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</si>
  <si>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</si>
  <si>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</si>
  <si>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</si>
  <si>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</si>
  <si>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</si>
  <si>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</si>
  <si>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</si>
  <si>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</si>
  <si>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</si>
  <si>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</si>
  <si>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</si>
  <si>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</si>
  <si>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</si>
  <si>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</si>
  <si>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</si>
  <si>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</si>
  <si>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</si>
  <si>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</si>
  <si>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</si>
  <si>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</si>
  <si>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</si>
  <si>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</si>
  <si>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</si>
  <si>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</si>
  <si>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</si>
  <si>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</si>
  <si>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</si>
  <si>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</si>
  <si>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</si>
  <si>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</si>
  <si>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</si>
  <si>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</si>
  <si>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</si>
  <si>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</si>
  <si>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</si>
  <si>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</si>
  <si>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</si>
  <si>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</si>
  <si>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</si>
  <si>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</si>
  <si>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</si>
  <si>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</si>
  <si>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</si>
  <si>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</si>
  <si>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</si>
  <si>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</si>
  <si>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</si>
  <si>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</si>
  <si>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</si>
  <si>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</si>
  <si>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</si>
  <si>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</si>
  <si>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</si>
  <si>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</si>
  <si>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</si>
  <si>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</si>
  <si>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</si>
  <si>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</si>
  <si>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</si>
  <si>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</si>
  <si>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</si>
  <si>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</si>
  <si>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</si>
  <si>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</si>
  <si>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</si>
  <si>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</si>
  <si>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</si>
  <si>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</si>
  <si>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</si>
  <si>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</si>
  <si>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</si>
  <si>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</si>
  <si>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</si>
  <si>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</si>
  <si>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</si>
  <si>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</si>
  <si>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</si>
  <si>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</si>
  <si>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</si>
  <si>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</si>
  <si>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</si>
  <si>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</si>
  <si>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</si>
  <si>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</si>
  <si>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</si>
  <si>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</si>
  <si>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</si>
  <si>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</si>
  <si>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</si>
  <si>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</si>
  <si>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</si>
  <si>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</si>
  <si>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</si>
  <si>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</si>
  <si>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</si>
  <si>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</si>
  <si>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</si>
  <si>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</si>
  <si>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</si>
  <si>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</si>
  <si>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</si>
  <si>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</si>
  <si>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</si>
  <si>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</si>
  <si>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</si>
  <si>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</si>
  <si>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</si>
  <si>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</si>
  <si>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</si>
  <si>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</si>
  <si>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</si>
  <si>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</si>
  <si>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</si>
  <si>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</si>
  <si>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</si>
  <si>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</si>
  <si>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</si>
  <si>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</si>
  <si>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</si>
  <si>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</si>
  <si>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</si>
  <si>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</si>
  <si>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</si>
  <si>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</si>
  <si>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</si>
  <si>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</si>
  <si>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</si>
  <si>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</si>
  <si>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</si>
  <si>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</si>
  <si>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</si>
  <si>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</si>
  <si>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</si>
  <si>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</si>
  <si>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</si>
  <si>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</si>
  <si>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</si>
  <si>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</si>
  <si>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</si>
  <si>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</si>
  <si>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</si>
  <si>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</si>
  <si>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</si>
  <si>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</si>
  <si>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</si>
  <si>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</si>
  <si>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</si>
  <si>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</si>
  <si>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</si>
  <si>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</si>
  <si>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</si>
  <si>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</si>
  <si>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</si>
  <si>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</si>
  <si>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</si>
  <si>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</si>
  <si>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</si>
  <si>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</si>
  <si>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</si>
  <si>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</si>
  <si>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</si>
  <si>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</si>
  <si>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</si>
  <si>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</si>
  <si>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</si>
  <si>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</si>
  <si>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</si>
  <si>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</si>
  <si>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</si>
  <si>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</si>
  <si>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</si>
  <si>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</si>
  <si>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</si>
  <si>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</si>
  <si>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</si>
  <si>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</si>
  <si>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</si>
  <si>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</si>
  <si>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</si>
  <si>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</si>
  <si>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</si>
  <si>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</si>
  <si>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</si>
  <si>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</si>
  <si>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</si>
  <si>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</si>
  <si>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</si>
  <si>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</si>
  <si>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</si>
  <si>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</si>
  <si>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</si>
  <si>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</si>
  <si>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</si>
  <si>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</si>
  <si>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</si>
  <si>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</si>
  <si>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</si>
  <si>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</si>
  <si>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</si>
  <si>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</si>
  <si>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</si>
  <si>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</si>
  <si>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</si>
  <si>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</si>
  <si>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</si>
  <si>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</si>
  <si>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</si>
  <si>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</si>
  <si>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</si>
  <si>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</si>
  <si>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</si>
  <si>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</si>
  <si>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</si>
  <si>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</si>
  <si>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</si>
  <si>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</si>
  <si>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</si>
  <si>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</si>
  <si>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</si>
  <si>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</si>
  <si>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</si>
  <si>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</si>
  <si>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</si>
  <si>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</si>
  <si>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</si>
  <si>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</si>
  <si>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</si>
  <si>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</si>
  <si>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</si>
  <si>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</si>
  <si>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</si>
  <si>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</si>
  <si>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</si>
  <si>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</si>
  <si>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</si>
  <si>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</si>
  <si>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</si>
  <si>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</si>
  <si>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</si>
  <si>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</si>
  <si>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</si>
  <si>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</si>
  <si>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</si>
  <si>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</si>
  <si>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</si>
  <si>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</si>
  <si>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</si>
  <si>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</si>
  <si>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</si>
  <si>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</si>
  <si>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</si>
  <si>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</si>
  <si>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</si>
  <si>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</si>
  <si>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</si>
  <si>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</si>
  <si>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</si>
  <si>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</si>
  <si>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</si>
  <si>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</si>
  <si>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</si>
  <si>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</si>
  <si>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</si>
  <si>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</si>
  <si>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</si>
  <si>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</si>
  <si>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</si>
  <si>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</si>
  <si>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</si>
  <si>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</si>
  <si>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</si>
  <si>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</si>
  <si>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</si>
  <si>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</si>
  <si>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</si>
  <si>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</si>
  <si>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</si>
  <si>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</si>
  <si>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</si>
  <si>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</si>
  <si>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</si>
  <si>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</si>
  <si>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</si>
  <si>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</si>
  <si>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</si>
  <si>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</si>
  <si>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</si>
  <si>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</si>
  <si>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</si>
  <si>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</si>
  <si>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</si>
  <si>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</si>
  <si>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</si>
  <si>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</si>
  <si>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</si>
  <si>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</si>
  <si>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</si>
  <si>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</si>
  <si>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</si>
  <si>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</si>
  <si>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</si>
  <si>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</si>
  <si>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</si>
  <si>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</si>
  <si>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</si>
  <si>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</si>
  <si>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</si>
  <si>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</si>
  <si>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</si>
  <si>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</si>
  <si>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</si>
  <si>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</si>
  <si>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</si>
  <si>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</si>
  <si>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</si>
  <si>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</si>
  <si>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</si>
  <si>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</si>
  <si>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</si>
  <si>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</si>
  <si>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</si>
  <si>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</si>
  <si>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</si>
  <si>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</si>
  <si>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</si>
  <si>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</si>
  <si>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</si>
  <si>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</si>
  <si>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</si>
  <si>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</si>
  <si>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</si>
  <si>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</si>
  <si>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</si>
  <si>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</si>
  <si>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</si>
  <si>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</si>
  <si>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</si>
  <si>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</si>
  <si>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</si>
  <si>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</si>
  <si>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</si>
  <si>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</si>
  <si>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</si>
  <si>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</si>
  <si>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</si>
  <si>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</si>
  <si>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</si>
  <si>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</si>
  <si>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</si>
  <si>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</si>
  <si>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</si>
  <si>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</si>
  <si>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</si>
  <si>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</si>
  <si>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</si>
  <si>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</si>
  <si>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</si>
  <si>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</si>
  <si>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</si>
  <si>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</si>
  <si>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</si>
  <si>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</si>
  <si>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</si>
  <si>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</si>
  <si>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</si>
  <si>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</si>
  <si>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</si>
  <si>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</si>
  <si>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</si>
  <si>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</si>
  <si>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</si>
  <si>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</si>
  <si>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</si>
  <si>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</si>
  <si>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</si>
  <si>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</si>
  <si>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</si>
  <si>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</si>
  <si>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</si>
  <si>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</si>
  <si>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</si>
  <si>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</si>
  <si>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</si>
  <si>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</si>
  <si>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</si>
  <si>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</si>
  <si>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</si>
  <si>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</si>
  <si>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</si>
  <si>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</si>
  <si>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</si>
  <si>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</si>
  <si>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</si>
  <si>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</si>
  <si>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</si>
  <si>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</si>
  <si>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</si>
  <si>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</si>
  <si>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</si>
  <si>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</si>
  <si>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</si>
  <si>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</si>
  <si>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</si>
  <si>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</si>
  <si>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</si>
  <si>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</si>
  <si>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</si>
  <si>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</si>
  <si>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</si>
  <si>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</si>
  <si>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</si>
  <si>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</si>
  <si>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</si>
  <si>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</si>
  <si>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</si>
  <si>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</si>
  <si>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</si>
  <si>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</si>
  <si>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</si>
  <si>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</si>
  <si>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</si>
  <si>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</si>
  <si>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</si>
  <si>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</si>
  <si>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</si>
  <si>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</si>
  <si>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</si>
  <si>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</si>
  <si>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</si>
  <si>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</si>
  <si>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</si>
  <si>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</si>
  <si>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</si>
  <si>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</si>
  <si>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</si>
  <si>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</si>
  <si>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</si>
  <si>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</si>
  <si>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</si>
  <si>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</si>
  <si>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</si>
  <si>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</si>
  <si>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</si>
  <si>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</si>
  <si>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</si>
  <si>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</si>
  <si>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</si>
  <si>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</si>
  <si>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</si>
  <si>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</si>
  <si>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</si>
  <si>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</si>
  <si>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</si>
  <si>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</si>
  <si>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</si>
  <si>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</si>
  <si>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</si>
  <si>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</si>
  <si>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</si>
  <si>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</si>
  <si>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</si>
  <si>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</si>
  <si>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</si>
  <si>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</si>
  <si>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</si>
  <si>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</si>
  <si>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</si>
  <si>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</si>
  <si>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</si>
  <si>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</si>
  <si>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</si>
  <si>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</si>
  <si>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</si>
  <si>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</si>
  <si>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</si>
  <si>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</si>
  <si>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</si>
  <si>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</si>
  <si>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</si>
  <si>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</si>
  <si>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</si>
  <si>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</si>
  <si>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</si>
  <si>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</si>
  <si>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</si>
  <si>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</si>
  <si>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</si>
  <si>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</si>
  <si>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</si>
  <si>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</si>
  <si>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</si>
  <si>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</si>
  <si>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</si>
  <si>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</si>
  <si>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</si>
  <si>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</si>
  <si>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</si>
  <si>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</si>
  <si>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</si>
  <si>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</si>
  <si>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</si>
  <si>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</si>
  <si>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</si>
  <si>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</si>
  <si>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</si>
  <si>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</si>
  <si>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</si>
  <si>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</si>
  <si>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</si>
  <si>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</si>
  <si>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</si>
  <si>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</si>
  <si>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</si>
  <si>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</si>
  <si>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</si>
  <si>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</si>
  <si>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</si>
  <si>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</si>
  <si>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</si>
  <si>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</si>
  <si>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</si>
  <si>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</si>
  <si>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</si>
  <si>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</si>
  <si>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</si>
  <si>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</si>
  <si>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</si>
  <si>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</si>
  <si>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</si>
  <si>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</si>
  <si>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</si>
  <si>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</si>
  <si>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</si>
  <si>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</si>
  <si>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</si>
  <si>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</si>
  <si>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</si>
  <si>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</si>
  <si>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</si>
  <si>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</si>
  <si>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</si>
  <si>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</si>
  <si>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</si>
  <si>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</si>
  <si>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</si>
  <si>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</si>
  <si>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</si>
  <si>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</si>
  <si>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</si>
  <si>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</si>
  <si>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</si>
  <si>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</si>
  <si>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</si>
  <si>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</si>
  <si>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</si>
  <si>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</si>
  <si>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</si>
  <si>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</si>
  <si>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</si>
  <si>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</si>
  <si>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</si>
  <si>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</si>
  <si>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</si>
  <si>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</si>
  <si>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</si>
  <si>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</si>
  <si>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</si>
  <si>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</si>
  <si>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</si>
  <si>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</si>
  <si>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</si>
  <si>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</si>
  <si>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</si>
  <si>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</si>
  <si>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</si>
  <si>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</si>
  <si>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</si>
  <si>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</si>
  <si>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</si>
  <si>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</si>
  <si>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</si>
  <si>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</si>
  <si>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</si>
  <si>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</si>
  <si>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</si>
  <si>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</si>
  <si>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</si>
  <si>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</si>
  <si>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</si>
  <si>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</si>
  <si>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</si>
  <si>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</si>
  <si>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</si>
  <si>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</si>
  <si>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</si>
  <si>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</si>
  <si>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</si>
  <si>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</si>
  <si>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</si>
  <si>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</si>
  <si>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</si>
  <si>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</si>
  <si>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</si>
  <si>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</si>
  <si>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</si>
  <si>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</si>
  <si>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</si>
  <si>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</si>
  <si>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</si>
  <si>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</si>
  <si>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</si>
  <si>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</si>
  <si>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</si>
  <si>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</si>
  <si>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</si>
  <si>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</si>
  <si>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</si>
  <si>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</si>
  <si>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</si>
  <si>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</si>
  <si>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</si>
  <si>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</si>
  <si>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</si>
  <si>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</si>
  <si>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</si>
  <si>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</si>
  <si>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</si>
  <si>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</si>
  <si>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</si>
  <si>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</si>
  <si>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</si>
  <si>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</si>
  <si>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</si>
  <si>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</si>
  <si>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</si>
  <si>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</si>
  <si>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</si>
  <si>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</si>
  <si>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</si>
  <si>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</si>
  <si>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</si>
  <si>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</si>
  <si>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</si>
  <si>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</si>
  <si>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</si>
  <si>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</si>
  <si>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</si>
  <si>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</si>
  <si>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</si>
  <si>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</si>
  <si>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</si>
  <si>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</si>
  <si>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</si>
  <si>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</si>
  <si>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</si>
  <si>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</si>
  <si>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</si>
  <si>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</si>
  <si>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</si>
  <si>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</si>
  <si>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</si>
  <si>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</si>
  <si>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</si>
  <si>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</si>
  <si>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</si>
  <si>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</si>
  <si>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</si>
  <si>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</si>
  <si>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</si>
  <si>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</si>
  <si>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</si>
  <si>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</si>
  <si>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</si>
  <si>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</si>
  <si>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</si>
  <si>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</si>
  <si>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</si>
  <si>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</si>
  <si>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</si>
  <si>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</si>
  <si>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</si>
  <si>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</si>
  <si>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</si>
  <si>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</si>
  <si>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</si>
  <si>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</si>
  <si>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</si>
  <si>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</si>
  <si>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</si>
  <si>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</si>
  <si>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</si>
  <si>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</si>
  <si>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</si>
  <si>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</si>
  <si>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</si>
  <si>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</si>
  <si>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</si>
  <si>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</si>
  <si>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</si>
  <si>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</si>
  <si>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</si>
  <si>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</si>
  <si>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</si>
  <si>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</si>
  <si>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</si>
  <si>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</si>
  <si>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</si>
  <si>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</si>
  <si>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</si>
  <si>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</si>
  <si>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</si>
  <si>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</si>
  <si>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</si>
  <si>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</si>
  <si>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</si>
  <si>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</si>
  <si>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</si>
  <si>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</si>
  <si>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</si>
  <si>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</si>
  <si>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</si>
  <si>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</si>
  <si>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</si>
  <si>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</si>
  <si>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</si>
  <si>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</si>
  <si>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</si>
  <si>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</si>
  <si>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</si>
  <si>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</si>
  <si>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</si>
  <si>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</si>
  <si>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</si>
  <si>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</si>
  <si>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</si>
  <si>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</si>
  <si>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</si>
  <si>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</si>
  <si>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</si>
  <si>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</si>
  <si>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</si>
  <si>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</si>
  <si>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</si>
  <si>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</si>
  <si>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</si>
  <si>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</si>
  <si>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</si>
  <si>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</si>
  <si>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</si>
  <si>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</si>
  <si>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</si>
  <si>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</si>
  <si>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</si>
  <si>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</si>
  <si>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</si>
  <si>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</si>
  <si>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</si>
  <si>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</si>
  <si>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</si>
  <si>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</si>
  <si>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</si>
  <si>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</si>
  <si>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</si>
  <si>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</si>
  <si>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</si>
  <si>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</si>
  <si>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</si>
  <si>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</si>
  <si>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</si>
  <si>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</si>
  <si>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</si>
  <si>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</si>
  <si>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</si>
  <si>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</si>
  <si>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</si>
  <si>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</si>
  <si>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</si>
  <si>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</si>
  <si>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</si>
  <si>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</si>
  <si>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</si>
  <si>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</si>
  <si>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</si>
  <si>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</si>
  <si>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</si>
  <si>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</si>
  <si>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</si>
  <si>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</si>
  <si>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</si>
  <si>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</si>
  <si>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</si>
  <si>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</si>
  <si>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</si>
  <si>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</si>
  <si>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</si>
  <si>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</si>
  <si>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</si>
  <si>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</si>
  <si>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</si>
  <si>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</si>
  <si>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</si>
  <si>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</si>
  <si>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</si>
  <si>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</si>
  <si>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</si>
  <si>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</si>
  <si>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</si>
  <si>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</si>
  <si>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</si>
  <si>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</si>
  <si>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</si>
  <si>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</si>
  <si>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</si>
  <si>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</si>
  <si>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</si>
  <si>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</si>
  <si>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</si>
  <si>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</si>
  <si>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</si>
  <si>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</si>
  <si>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</si>
  <si>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</si>
  <si>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</si>
  <si>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</si>
  <si>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</si>
  <si>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</si>
  <si>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</si>
  <si>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</si>
  <si>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</si>
  <si>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</si>
  <si>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</si>
  <si>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</si>
  <si>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</si>
  <si>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</si>
  <si>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</si>
  <si>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</si>
  <si>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</si>
  <si>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</si>
  <si>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</si>
  <si>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</si>
  <si>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</si>
  <si>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</si>
  <si>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</si>
  <si>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</si>
  <si>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</si>
  <si>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</si>
  <si>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</si>
  <si>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</si>
  <si>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</si>
  <si>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</si>
  <si>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</si>
  <si>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</si>
  <si>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</si>
  <si>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</si>
  <si>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</si>
  <si>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</si>
  <si>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</si>
  <si>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</si>
  <si>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</si>
  <si>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</si>
  <si>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</si>
  <si>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</si>
  <si>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</si>
  <si>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</si>
  <si>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</si>
  <si>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</si>
  <si>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</si>
  <si>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</si>
  <si>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</si>
  <si>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</si>
  <si>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</si>
  <si>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</si>
  <si>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</si>
  <si>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</si>
  <si>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</si>
  <si>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</si>
  <si>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</si>
  <si>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</si>
  <si>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</si>
  <si>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</si>
  <si>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</si>
  <si>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</si>
  <si>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</si>
  <si>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</si>
  <si>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</si>
  <si>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</si>
  <si>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</si>
  <si>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</si>
  <si>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</si>
  <si>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</si>
  <si>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</si>
  <si>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</si>
  <si>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</si>
  <si>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</si>
  <si>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</si>
  <si>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</si>
  <si>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</si>
  <si>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</si>
  <si>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</si>
  <si>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</si>
  <si>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</si>
  <si>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</si>
  <si>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</si>
  <si>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</si>
  <si>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</si>
  <si>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</si>
  <si>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</si>
  <si>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</si>
  <si>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</si>
  <si>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</si>
  <si>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</si>
  <si>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</si>
  <si>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</si>
  <si>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</si>
  <si>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</si>
  <si>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</si>
  <si>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</si>
  <si>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</si>
  <si>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</si>
  <si>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</si>
  <si>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</si>
  <si>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</si>
  <si>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</si>
  <si>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</si>
  <si>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</si>
  <si>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</si>
  <si>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</si>
  <si>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</si>
  <si>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</si>
  <si>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</si>
  <si>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</si>
  <si>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</si>
  <si>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</si>
  <si>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</si>
  <si>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</si>
  <si>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</si>
  <si>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</si>
  <si>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</si>
  <si>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</si>
  <si>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</si>
  <si>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</si>
  <si>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</si>
  <si>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</si>
  <si>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</si>
  <si>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</si>
  <si>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</si>
  <si>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</si>
  <si>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</si>
  <si>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</si>
  <si>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</si>
  <si>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</si>
  <si>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</si>
  <si>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</si>
  <si>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</si>
  <si>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</si>
  <si>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</si>
  <si>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</si>
  <si>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</si>
  <si>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</si>
  <si>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</si>
  <si>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</si>
  <si>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</si>
  <si>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</si>
  <si>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</si>
  <si>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</si>
  <si>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</si>
  <si>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</si>
  <si>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</si>
  <si>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</si>
  <si>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</si>
  <si>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</si>
  <si>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</si>
  <si>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</si>
  <si>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</si>
  <si>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</si>
  <si>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</si>
  <si>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</si>
  <si>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</si>
  <si>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</si>
  <si>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</si>
  <si>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</si>
  <si>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</si>
  <si>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</si>
  <si>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</si>
  <si>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</si>
  <si>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</si>
  <si>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</si>
  <si>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</si>
  <si>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</si>
  <si>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</si>
  <si>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</si>
  <si>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</si>
  <si>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</si>
  <si>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</si>
  <si>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</si>
  <si>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</si>
  <si>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</si>
  <si>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</si>
  <si>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</si>
  <si>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</si>
  <si>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</si>
  <si>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</si>
  <si>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</si>
  <si>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</si>
  <si>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</si>
  <si>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</si>
  <si>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</si>
  <si>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</si>
  <si>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</si>
  <si>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</si>
  <si>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</si>
  <si>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</si>
  <si>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</si>
  <si>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</si>
  <si>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</si>
  <si>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</si>
  <si>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</si>
  <si>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</si>
  <si>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</si>
  <si>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</si>
  <si>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</si>
  <si>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</si>
  <si>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</si>
  <si>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</si>
  <si>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</si>
  <si>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</si>
  <si>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</si>
  <si>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</si>
  <si>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</si>
  <si>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</si>
  <si>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</si>
  <si>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</si>
  <si>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</si>
  <si>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</si>
  <si>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</si>
  <si>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</si>
  <si>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</si>
  <si>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</si>
  <si>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</si>
  <si>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</si>
  <si>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</si>
  <si>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</si>
  <si>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</si>
  <si>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</si>
  <si>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</si>
  <si>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</si>
  <si>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</si>
  <si>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</si>
  <si>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</si>
  <si>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</si>
  <si>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</si>
  <si>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</si>
  <si>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</si>
  <si>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</si>
  <si>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</si>
  <si>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</si>
  <si>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</si>
  <si>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</si>
  <si>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</si>
  <si>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</si>
  <si>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</si>
  <si>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</si>
  <si>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</si>
  <si>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</si>
  <si>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</si>
  <si>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</si>
  <si>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</si>
  <si>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</si>
  <si>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</si>
  <si>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</si>
  <si>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</si>
  <si>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</si>
  <si>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</si>
  <si>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</si>
  <si>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</si>
  <si>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</si>
  <si>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</si>
  <si>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</si>
  <si>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</si>
  <si>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</si>
  <si>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</si>
  <si>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</si>
  <si>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</si>
  <si>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</si>
  <si>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</si>
  <si>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</si>
  <si>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</si>
  <si>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</si>
  <si>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</si>
  <si>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</si>
  <si>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</si>
  <si>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</si>
  <si>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</si>
  <si>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</si>
  <si>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</si>
  <si>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</si>
  <si>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</si>
  <si>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</si>
  <si>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</si>
  <si>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</si>
  <si>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</si>
  <si>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</si>
  <si>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</si>
  <si>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</si>
  <si>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</si>
  <si>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</si>
  <si>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</si>
  <si>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</si>
  <si>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</si>
  <si>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</si>
  <si>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</si>
  <si>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</si>
  <si>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</si>
  <si>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</si>
  <si>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</si>
  <si>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</si>
  <si>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</si>
  <si>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</si>
  <si>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</si>
  <si>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</si>
  <si>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</si>
  <si>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</si>
  <si>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</si>
  <si>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</si>
  <si>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</si>
  <si>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</si>
  <si>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</si>
  <si>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</si>
  <si>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</si>
  <si>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</si>
  <si>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</si>
  <si>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</si>
  <si>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</si>
  <si>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</si>
  <si>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</si>
  <si>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</si>
  <si>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</si>
  <si>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</si>
  <si>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</si>
  <si>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</si>
  <si>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</si>
  <si>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</si>
  <si>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</si>
  <si>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</si>
  <si>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</si>
  <si>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</si>
  <si>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</si>
  <si>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</si>
  <si>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</si>
  <si>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</si>
  <si>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</si>
  <si>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</si>
  <si>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</si>
  <si>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</si>
  <si>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</si>
  <si>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</si>
  <si>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</si>
  <si>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</si>
  <si>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</si>
  <si>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</si>
  <si>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</si>
  <si>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</si>
  <si>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</si>
  <si>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</si>
  <si>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</si>
  <si>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</si>
  <si>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</si>
  <si>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</si>
  <si>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</si>
  <si>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</si>
  <si>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</si>
  <si>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</si>
  <si>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</si>
  <si>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</si>
  <si>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</si>
  <si>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</si>
  <si>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</si>
  <si>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</si>
  <si>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</si>
  <si>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</si>
  <si>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</si>
  <si>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</si>
  <si>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</si>
  <si>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</si>
  <si>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</si>
  <si>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</si>
  <si>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</si>
  <si>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</si>
  <si>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</si>
  <si>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</si>
  <si>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</si>
  <si>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</si>
  <si>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</si>
  <si>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</si>
  <si>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</si>
  <si>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</si>
  <si>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</si>
  <si>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</si>
  <si>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</si>
  <si>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</si>
  <si>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</si>
  <si>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</si>
  <si>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</si>
  <si>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</si>
  <si>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</si>
  <si>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</si>
  <si>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</si>
  <si>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</si>
  <si>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</si>
  <si>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</si>
  <si>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</si>
  <si>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</si>
  <si>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</si>
  <si>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</si>
  <si>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</si>
  <si>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</si>
  <si>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</si>
  <si>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</si>
  <si>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</si>
  <si>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</si>
  <si>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</si>
  <si>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</si>
  <si>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</si>
  <si>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</si>
  <si>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</si>
  <si>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</si>
  <si>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</si>
  <si>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</si>
  <si>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</si>
  <si>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</si>
  <si>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</si>
  <si>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</si>
  <si>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</si>
  <si>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</si>
  <si>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</si>
  <si>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</si>
  <si>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</si>
  <si>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</si>
  <si>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</si>
  <si>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</si>
  <si>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</si>
  <si>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</si>
  <si>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</si>
  <si>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</si>
  <si>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</si>
  <si>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</si>
  <si>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</si>
  <si>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</si>
  <si>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</si>
  <si>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</si>
  <si>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</si>
  <si>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</si>
  <si>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</si>
  <si>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</si>
  <si>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</si>
  <si>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</si>
  <si>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</si>
  <si>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</si>
  <si>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</si>
  <si>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</si>
  <si>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</si>
  <si>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</si>
  <si>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</si>
  <si>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</si>
  <si>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</si>
  <si>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</si>
  <si>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</si>
  <si>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</si>
  <si>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</si>
  <si>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</si>
  <si>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</si>
  <si>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</si>
  <si>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</si>
  <si>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</si>
  <si>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</si>
  <si>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</si>
  <si>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</si>
  <si>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</si>
  <si>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</si>
  <si>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</si>
  <si>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</si>
  <si>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</si>
  <si>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</si>
  <si>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</si>
  <si>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</si>
  <si>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</si>
  <si>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</si>
  <si>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</si>
  <si>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</si>
  <si>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</si>
  <si>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</si>
  <si>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</si>
  <si>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</si>
  <si>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</si>
  <si>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</si>
  <si>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</si>
  <si>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</si>
  <si>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</si>
  <si>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</si>
  <si>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</si>
  <si>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</si>
  <si>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</si>
  <si>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</si>
  <si>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</si>
  <si>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</si>
  <si>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</si>
  <si>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</si>
  <si>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</si>
  <si>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</si>
  <si>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</si>
  <si>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</si>
  <si>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</si>
  <si>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</si>
  <si>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</si>
  <si>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</si>
  <si>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</si>
  <si>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</si>
  <si>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</si>
  <si>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</si>
  <si>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</si>
  <si>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</si>
  <si>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</si>
  <si>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</si>
  <si>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</si>
  <si>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</si>
  <si>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</si>
  <si>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</si>
  <si>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</si>
  <si>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</si>
  <si>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</si>
  <si>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</si>
  <si>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</si>
  <si>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</si>
  <si>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</si>
  <si>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</si>
  <si>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</si>
  <si>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</si>
  <si>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</si>
  <si>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</si>
  <si>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</si>
  <si>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</si>
  <si>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</si>
  <si>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</si>
  <si>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</si>
  <si>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</si>
  <si>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</si>
  <si>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</si>
  <si>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</si>
  <si>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</si>
  <si>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</si>
  <si>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</si>
  <si>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</si>
  <si>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</si>
  <si>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</si>
  <si>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</si>
  <si>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</si>
  <si>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</si>
  <si>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</si>
  <si>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</si>
  <si>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</si>
  <si>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</si>
  <si>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</si>
  <si>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</si>
  <si>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</si>
  <si>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</si>
  <si>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</si>
  <si>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</si>
  <si>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</si>
  <si>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</si>
  <si>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</si>
  <si>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</si>
  <si>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</si>
  <si>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</si>
  <si>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</si>
  <si>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</si>
  <si>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</si>
  <si>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</si>
  <si>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</si>
  <si>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</si>
  <si>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</si>
  <si>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</si>
  <si>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</si>
  <si>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</si>
  <si>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</si>
  <si>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</si>
  <si>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</si>
  <si>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</si>
  <si>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</si>
  <si>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</si>
  <si>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</si>
  <si>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</si>
  <si>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</si>
  <si>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</si>
  <si>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</si>
  <si>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</si>
  <si>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</si>
  <si>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</si>
  <si>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</si>
  <si>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</si>
  <si>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</si>
  <si>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</si>
  <si>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</si>
  <si>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</si>
  <si>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</si>
  <si>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</si>
  <si>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</si>
  <si>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</si>
  <si>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</si>
  <si>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</si>
  <si>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</si>
  <si>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</si>
  <si>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</si>
  <si>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</si>
  <si>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</si>
  <si>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</si>
  <si>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</si>
  <si>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</si>
  <si>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</si>
  <si>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</si>
  <si>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</si>
  <si>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</si>
  <si>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</si>
  <si>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</si>
  <si>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</si>
  <si>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</si>
  <si>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</si>
  <si>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</si>
  <si>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</si>
  <si>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</si>
  <si>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</si>
  <si>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</si>
  <si>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</si>
  <si>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</si>
  <si>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</si>
  <si>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</si>
  <si>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</si>
  <si>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</si>
  <si>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</si>
  <si>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</si>
  <si>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</si>
  <si>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</si>
  <si>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</si>
  <si>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</si>
  <si>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</si>
  <si>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</si>
  <si>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</si>
  <si>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</si>
  <si>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</si>
  <si>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</si>
  <si>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</si>
  <si>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</si>
  <si>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</si>
  <si>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</si>
  <si>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</si>
  <si>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</si>
  <si>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</si>
  <si>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</si>
  <si>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</si>
  <si>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</si>
  <si>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</si>
  <si>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</si>
  <si>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</si>
  <si>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</si>
  <si>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</si>
  <si>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</si>
  <si>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</si>
  <si>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</si>
  <si>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</si>
  <si>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</si>
  <si>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</si>
  <si>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</si>
  <si>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</si>
  <si>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</si>
  <si>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</si>
  <si>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</si>
  <si>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</si>
  <si>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</si>
  <si>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</si>
  <si>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</si>
  <si>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</si>
  <si>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</si>
  <si>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</si>
  <si>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</si>
  <si>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</si>
  <si>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</si>
  <si>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</si>
  <si>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</si>
  <si>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</si>
  <si>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</si>
  <si>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</si>
  <si>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</si>
  <si>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</si>
  <si>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</si>
  <si>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</si>
  <si>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</si>
  <si>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</si>
  <si>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</si>
  <si>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</si>
  <si>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</si>
  <si>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</si>
  <si>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</si>
  <si>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</si>
  <si>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</si>
  <si>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</si>
  <si>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</si>
  <si>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</si>
  <si>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</si>
  <si>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</si>
  <si>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</si>
  <si>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</si>
  <si>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</si>
  <si>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</si>
  <si>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</si>
  <si>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</si>
  <si>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</si>
  <si>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</si>
  <si>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</si>
  <si>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</si>
  <si>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</si>
  <si>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</si>
  <si>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</si>
  <si>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</si>
  <si>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</si>
  <si>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</si>
  <si>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</si>
  <si>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</si>
  <si>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</si>
  <si>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</si>
  <si>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</si>
  <si>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</si>
  <si>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</si>
  <si>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</si>
  <si>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</si>
  <si>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</si>
  <si>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</si>
  <si>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</si>
  <si>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</si>
  <si>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</si>
  <si>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</si>
  <si>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</si>
  <si>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</si>
  <si>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</si>
  <si>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</si>
  <si>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</si>
  <si>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</si>
  <si>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</si>
  <si>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</si>
  <si>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</si>
  <si>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</si>
  <si>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</si>
  <si>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</si>
  <si>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</si>
  <si>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</si>
  <si>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</si>
  <si>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</si>
  <si>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</si>
  <si>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</si>
  <si>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</si>
  <si>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</si>
  <si>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</si>
  <si>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</si>
  <si>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</si>
  <si>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</si>
  <si>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</si>
  <si>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</si>
  <si>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</si>
  <si>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</si>
  <si>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</si>
  <si>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</si>
  <si>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</si>
  <si>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</si>
  <si>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</si>
  <si>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</si>
  <si>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</si>
  <si>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</si>
  <si>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</si>
  <si>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</si>
  <si>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</si>
  <si>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</si>
  <si>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</si>
  <si>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</si>
  <si>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</si>
  <si>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</si>
  <si>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</si>
  <si>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</si>
  <si>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</si>
  <si>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</si>
  <si>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</si>
  <si>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</si>
  <si>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</si>
  <si>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</si>
  <si>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</si>
  <si>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</si>
  <si>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</si>
  <si>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</si>
  <si>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</si>
  <si>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</si>
  <si>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</si>
  <si>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</si>
  <si>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</si>
  <si>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</si>
  <si>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</si>
  <si>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</si>
  <si>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</si>
  <si>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</si>
  <si>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</si>
  <si>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</si>
  <si>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</si>
  <si>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</si>
  <si>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</si>
  <si>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</si>
  <si>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</si>
  <si>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</si>
  <si>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</si>
  <si>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</si>
  <si>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</si>
  <si>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</si>
  <si>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</si>
  <si>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</si>
  <si>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</si>
  <si>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</si>
  <si>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</si>
  <si>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</si>
  <si>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</si>
  <si>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</si>
  <si>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</si>
  <si>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</si>
  <si>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</si>
  <si>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</si>
  <si>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</si>
  <si>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</si>
  <si>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</si>
  <si>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</si>
  <si>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</si>
  <si>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</si>
  <si>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</si>
  <si>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</si>
  <si>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</si>
  <si>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</si>
  <si>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</si>
  <si>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</si>
  <si>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</si>
  <si>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</si>
  <si>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</si>
  <si>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</si>
  <si>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</si>
  <si>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</si>
  <si>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</si>
  <si>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</si>
  <si>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</si>
  <si>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</si>
  <si>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</si>
  <si>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</si>
  <si>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</si>
  <si>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</si>
  <si>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</si>
  <si>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</si>
  <si>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</si>
  <si>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</si>
  <si>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</si>
  <si>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</si>
  <si>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</si>
  <si>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</si>
  <si>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</si>
  <si>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</si>
  <si>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</si>
  <si>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</si>
  <si>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</si>
  <si>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</si>
  <si>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</si>
  <si>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</si>
  <si>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</si>
  <si>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</si>
  <si>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</si>
  <si>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</si>
  <si>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</si>
  <si>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</si>
  <si>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</si>
  <si>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</si>
  <si>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</si>
  <si>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</si>
  <si>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</si>
  <si>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</si>
  <si>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</si>
  <si>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</si>
  <si>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</si>
  <si>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</si>
  <si>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</si>
  <si>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</si>
  <si>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</si>
  <si>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</si>
  <si>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</si>
  <si>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</si>
  <si>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</si>
  <si>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</si>
  <si>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</si>
  <si>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</si>
  <si>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</si>
  <si>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</si>
  <si>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</si>
  <si>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</si>
  <si>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</si>
  <si>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</si>
  <si>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</si>
  <si>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</si>
  <si>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</si>
  <si>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</si>
  <si>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</si>
  <si>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</si>
  <si>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</si>
  <si>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</si>
  <si>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</si>
  <si>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</si>
  <si>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</si>
  <si>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</si>
  <si>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</si>
  <si>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</si>
  <si>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</si>
  <si>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</si>
  <si>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</si>
  <si>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</si>
  <si>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</si>
  <si>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</si>
  <si>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</si>
  <si>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</si>
  <si>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</si>
  <si>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</si>
  <si>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</si>
  <si>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</si>
  <si>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</si>
  <si>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</si>
  <si>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</si>
  <si>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</si>
  <si>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</si>
  <si>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</si>
  <si>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</si>
  <si>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</si>
  <si>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</si>
  <si>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</si>
  <si>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</si>
  <si>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</si>
  <si>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</si>
  <si>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</si>
  <si>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</si>
  <si>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</si>
  <si>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</si>
  <si>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</si>
  <si>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</si>
  <si>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</si>
  <si>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</si>
  <si>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</si>
  <si>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</si>
  <si>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</si>
  <si>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</si>
  <si>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</si>
  <si>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</si>
  <si>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</si>
  <si>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</si>
  <si>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</si>
  <si>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</si>
  <si>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</si>
  <si>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</si>
  <si>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</si>
  <si>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</si>
  <si>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</si>
  <si>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</si>
  <si>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</si>
  <si>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</si>
  <si>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</si>
  <si>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</si>
  <si>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</si>
  <si>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</si>
  <si>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</si>
  <si>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</si>
  <si>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</si>
  <si>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</si>
  <si>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</si>
  <si>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</si>
  <si>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</si>
  <si>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</si>
  <si>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</si>
  <si>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</si>
  <si>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</si>
  <si>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</si>
  <si>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</si>
  <si>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</si>
  <si>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</si>
  <si>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</si>
  <si>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</si>
  <si>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</si>
  <si>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</si>
  <si>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</si>
  <si>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</si>
  <si>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</si>
  <si>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</si>
  <si>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</si>
  <si>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</si>
  <si>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</si>
  <si>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</si>
  <si>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</si>
  <si>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</si>
  <si>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</si>
  <si>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</si>
  <si>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</si>
  <si>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</si>
  <si>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</si>
  <si>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</si>
  <si>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</si>
  <si>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</si>
  <si>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</si>
  <si>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</si>
  <si>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</si>
  <si>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</si>
  <si>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</si>
  <si>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</si>
  <si>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</si>
  <si>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</si>
  <si>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</si>
  <si>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</si>
  <si>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</si>
  <si>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</si>
  <si>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</si>
  <si>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</si>
  <si>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</si>
  <si>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</si>
  <si>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</si>
  <si>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</si>
  <si>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</si>
  <si>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</si>
  <si>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</si>
  <si>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</si>
  <si>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</si>
  <si>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</si>
  <si>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</si>
  <si>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</si>
  <si>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</si>
  <si>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</si>
  <si>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</si>
  <si>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</si>
  <si>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</si>
  <si>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</si>
  <si>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</si>
  <si>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</si>
  <si>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</si>
  <si>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</si>
  <si>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</si>
  <si>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</si>
  <si>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</si>
  <si>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</si>
  <si>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</si>
  <si>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</si>
  <si>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</si>
  <si>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</si>
  <si>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</si>
  <si>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</si>
  <si>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</si>
  <si>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</si>
  <si>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</si>
  <si>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</si>
  <si>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</si>
  <si>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</si>
  <si>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</si>
  <si>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</si>
  <si>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</si>
  <si>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</si>
  <si>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</si>
  <si>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</si>
  <si>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</si>
  <si>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</si>
  <si>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</si>
  <si>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</si>
  <si>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</si>
  <si>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</si>
  <si>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</si>
  <si>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</si>
  <si>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</si>
  <si>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</si>
  <si>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</si>
  <si>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</si>
  <si>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</si>
  <si>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</si>
  <si>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</si>
  <si>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</si>
  <si>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</si>
  <si>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</si>
  <si>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</si>
  <si>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</si>
  <si>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</si>
  <si>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</si>
  <si>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</si>
  <si>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</si>
  <si>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</si>
  <si>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</si>
  <si>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</si>
  <si>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</si>
  <si>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</si>
  <si>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</si>
  <si>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</si>
  <si>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</si>
  <si>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</si>
  <si>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</si>
  <si>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</si>
  <si>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</si>
  <si>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</si>
  <si>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</si>
  <si>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</si>
  <si>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</si>
  <si>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</si>
  <si>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</si>
  <si>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</si>
  <si>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</si>
  <si>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</si>
  <si>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</si>
  <si>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</si>
  <si>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</si>
  <si>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</si>
  <si>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</si>
  <si>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</si>
  <si>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</si>
  <si>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</si>
  <si>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</si>
  <si>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</si>
  <si>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</si>
  <si>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</si>
  <si>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</si>
  <si>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</si>
  <si>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</si>
  <si>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</si>
  <si>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</si>
  <si>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</si>
  <si>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</si>
  <si>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</si>
  <si>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</si>
  <si>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</si>
  <si>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</si>
  <si>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</si>
  <si>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</si>
  <si>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</si>
  <si>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</si>
  <si>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</si>
  <si>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</si>
  <si>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</si>
  <si>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</si>
  <si>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</si>
  <si>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</si>
  <si>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</si>
  <si>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</si>
  <si>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</si>
  <si>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</si>
  <si>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</si>
  <si>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</si>
  <si>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</si>
  <si>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</si>
  <si>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</si>
  <si>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</si>
  <si>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</si>
  <si>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</si>
  <si>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</si>
  <si>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</si>
  <si>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</si>
  <si>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</si>
  <si>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</si>
  <si>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</si>
  <si>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</si>
  <si>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</si>
  <si>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</si>
  <si>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</si>
  <si>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</si>
  <si>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</si>
  <si>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</si>
  <si>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</si>
  <si>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</si>
  <si>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</si>
  <si>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</si>
  <si>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</si>
  <si>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</si>
  <si>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</si>
  <si>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</si>
  <si>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</si>
  <si>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</si>
  <si>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</si>
  <si>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</si>
  <si>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</si>
  <si>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</si>
  <si>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</si>
  <si>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</si>
  <si>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</si>
  <si>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</si>
  <si>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</si>
  <si>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</si>
  <si>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</si>
  <si>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</si>
  <si>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</si>
  <si>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</si>
  <si>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</si>
  <si>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</si>
  <si>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</si>
  <si>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</si>
  <si>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</si>
  <si>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</si>
  <si>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</si>
  <si>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</si>
  <si>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</si>
  <si>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</si>
  <si>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</si>
  <si>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</si>
  <si>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</si>
  <si>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</si>
  <si>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</si>
  <si>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</si>
  <si>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</si>
  <si>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</si>
  <si>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</si>
  <si>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</si>
  <si>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</si>
  <si>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</si>
  <si>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</si>
  <si>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</si>
  <si>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</si>
  <si>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</si>
  <si>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</si>
  <si>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</si>
  <si>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</si>
  <si>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</si>
  <si>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</si>
  <si>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</si>
  <si>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</si>
  <si>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</si>
  <si>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</si>
  <si>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</si>
  <si>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</si>
  <si>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</si>
  <si>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</si>
  <si>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</si>
  <si>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</si>
  <si>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</si>
  <si>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</si>
  <si>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</si>
  <si>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</si>
  <si>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</si>
  <si>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</si>
  <si>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</si>
  <si>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</si>
  <si>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</si>
  <si>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</si>
  <si>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</si>
  <si>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</si>
  <si>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</si>
  <si>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</si>
  <si>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</si>
  <si>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</si>
  <si>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</si>
  <si>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</si>
  <si>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</si>
  <si>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</si>
  <si>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</si>
  <si>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</si>
  <si>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</si>
  <si>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</si>
  <si>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</si>
  <si>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</si>
  <si>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</si>
  <si>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</si>
  <si>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</si>
  <si>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</si>
  <si>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</si>
  <si>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</si>
  <si>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</si>
  <si>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</si>
  <si>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</si>
  <si>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</si>
  <si>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</si>
  <si>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</si>
  <si>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</si>
  <si>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</si>
  <si>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</si>
  <si>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</si>
  <si>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</si>
  <si>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</si>
  <si>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</si>
  <si>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</si>
  <si>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</si>
  <si>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</si>
  <si>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</si>
  <si>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</si>
  <si>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</si>
  <si>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</si>
  <si>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</si>
  <si>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</si>
  <si>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</si>
  <si>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</si>
  <si>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</si>
  <si>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</si>
  <si>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</si>
  <si>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</si>
  <si>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</si>
  <si>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</si>
  <si>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</si>
  <si>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</si>
  <si>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</si>
  <si>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</si>
  <si>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</si>
  <si>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</si>
  <si>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</si>
  <si>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</si>
  <si>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</si>
  <si>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</si>
  <si>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</si>
  <si>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</si>
  <si>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</si>
  <si>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</si>
  <si>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</si>
  <si>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</si>
  <si>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</si>
  <si>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</si>
  <si>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</si>
  <si>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</si>
  <si>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</si>
  <si>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</si>
  <si>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</si>
  <si>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</si>
  <si>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</si>
  <si>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</si>
  <si>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</si>
  <si>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</si>
  <si>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</si>
  <si>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</si>
  <si>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</si>
  <si>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</si>
  <si>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</si>
  <si>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</si>
  <si>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</si>
  <si>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</si>
  <si>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</si>
  <si>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</si>
  <si>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</si>
  <si>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</si>
  <si>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</si>
  <si>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</si>
  <si>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</si>
  <si>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</si>
  <si>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</si>
  <si>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</si>
  <si>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</si>
  <si>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</si>
  <si>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</si>
  <si>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</si>
  <si>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</si>
  <si>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</si>
  <si>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</si>
  <si>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</si>
  <si>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</si>
  <si>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</si>
  <si>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</si>
  <si>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</si>
  <si>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</si>
  <si>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</si>
  <si>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</si>
  <si>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</si>
  <si>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</si>
  <si>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</si>
  <si>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</si>
  <si>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</si>
  <si>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</si>
  <si>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</si>
  <si>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</si>
  <si>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</si>
  <si>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</si>
  <si>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</si>
  <si>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</si>
  <si>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</si>
  <si>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</si>
  <si>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</si>
  <si>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</si>
  <si>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</si>
  <si>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</si>
  <si>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</si>
  <si>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</si>
  <si>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</si>
  <si>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</si>
  <si>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</si>
  <si>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</si>
  <si>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</si>
  <si>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</si>
  <si>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</si>
  <si>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</si>
  <si>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</si>
  <si>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</si>
  <si>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</si>
  <si>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</si>
  <si>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</si>
  <si>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</si>
  <si>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</si>
  <si>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</si>
  <si>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</si>
  <si>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</si>
  <si>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</si>
  <si>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</si>
  <si>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</si>
  <si>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</si>
  <si>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</si>
  <si>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</si>
  <si>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</si>
  <si>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</si>
  <si>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</si>
  <si>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</si>
  <si>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</si>
  <si>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</si>
  <si>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</si>
  <si>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</si>
  <si>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</si>
  <si>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</si>
  <si>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</si>
  <si>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</si>
  <si>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</si>
  <si>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</si>
  <si>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</si>
  <si>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</si>
  <si>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</si>
  <si>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</si>
  <si>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</si>
  <si>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</si>
  <si>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</si>
  <si>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</si>
  <si>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</si>
  <si>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</si>
  <si>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</si>
  <si>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</si>
  <si>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</si>
  <si>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</si>
  <si>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</si>
  <si>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</si>
  <si>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</si>
  <si>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</si>
  <si>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</si>
  <si>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</si>
  <si>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</si>
  <si>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</si>
  <si>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</si>
  <si>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</si>
  <si>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</si>
  <si>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</si>
  <si>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</si>
  <si>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</si>
  <si>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</si>
  <si>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</si>
  <si>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</si>
  <si>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</si>
  <si>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</si>
  <si>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</si>
  <si>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</si>
  <si>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</si>
  <si>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</si>
  <si>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</si>
  <si>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</si>
  <si>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</si>
  <si>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</si>
  <si>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</si>
  <si>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</si>
  <si>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</si>
  <si>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</si>
  <si>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</si>
  <si>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</si>
  <si>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</si>
  <si>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</si>
  <si>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</si>
  <si>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</si>
  <si>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</si>
  <si>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</si>
  <si>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</si>
  <si>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</si>
  <si>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</si>
  <si>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</si>
  <si>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</si>
  <si>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</si>
  <si>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</si>
  <si>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</si>
  <si>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</si>
  <si>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</si>
  <si>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</si>
  <si>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</si>
  <si>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</si>
  <si>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</si>
  <si>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</si>
  <si>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</si>
  <si>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</si>
  <si>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</si>
  <si>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</si>
  <si>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</si>
  <si>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</si>
  <si>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</si>
  <si>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</si>
  <si>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</si>
  <si>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</si>
  <si>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</si>
  <si>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</si>
  <si>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</si>
  <si>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</si>
  <si>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</si>
  <si>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</si>
  <si>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</si>
  <si>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</si>
  <si>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</si>
  <si>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</si>
  <si>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</si>
  <si>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</si>
  <si>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</si>
  <si>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</si>
  <si>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</si>
  <si>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</si>
  <si>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</si>
  <si>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</si>
  <si>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</si>
  <si>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</si>
  <si>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</si>
  <si>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</si>
  <si>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</si>
  <si>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</si>
  <si>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</si>
  <si>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</si>
  <si>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</si>
  <si>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</si>
  <si>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</si>
  <si>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</si>
  <si>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</si>
  <si>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</si>
  <si>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</si>
  <si>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</si>
  <si>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</si>
  <si>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</si>
  <si>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</si>
  <si>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</si>
  <si>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</si>
  <si>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</si>
  <si>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</si>
  <si>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</si>
  <si>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</si>
  <si>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</si>
  <si>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</si>
  <si>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</si>
  <si>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</si>
  <si>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</si>
  <si>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</si>
  <si>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</si>
  <si>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</si>
  <si>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</si>
  <si>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</si>
  <si>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</si>
  <si>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</si>
  <si>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</si>
  <si>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</si>
  <si>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</si>
  <si>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</si>
  <si>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</si>
  <si>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</si>
  <si>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</si>
  <si>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</si>
  <si>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</si>
  <si>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</si>
  <si>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</si>
  <si>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</si>
  <si>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</si>
  <si>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</si>
  <si>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</si>
  <si>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</si>
  <si>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</si>
  <si>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</si>
  <si>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</si>
  <si>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</si>
  <si>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</si>
  <si>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</si>
  <si>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</si>
  <si>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</si>
  <si>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</si>
  <si>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</si>
  <si>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</si>
  <si>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</si>
  <si>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</si>
  <si>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</si>
  <si>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</si>
  <si>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</si>
  <si>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</si>
  <si>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</si>
  <si>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</si>
  <si>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</si>
  <si>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</si>
  <si>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</si>
  <si>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</si>
  <si>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</si>
  <si>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</si>
  <si>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</si>
  <si>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</si>
  <si>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</si>
  <si>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</si>
  <si>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</si>
  <si>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</si>
  <si>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</si>
  <si>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</si>
  <si>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</si>
  <si>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</si>
  <si>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</si>
  <si>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</si>
  <si>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</si>
  <si>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</si>
  <si>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</si>
  <si>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</si>
  <si>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</si>
  <si>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</si>
  <si>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</si>
  <si>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</si>
  <si>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</si>
  <si>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</si>
  <si>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</si>
  <si>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</si>
  <si>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</si>
  <si>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</si>
  <si>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</si>
  <si>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</si>
  <si>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</si>
  <si>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</si>
  <si>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</si>
  <si>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</si>
  <si>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</si>
  <si>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</si>
  <si>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</si>
  <si>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</si>
  <si>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</si>
  <si>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</si>
  <si>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</si>
  <si>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</si>
  <si>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</si>
  <si>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</si>
  <si>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</si>
  <si>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</si>
  <si>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</si>
  <si>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</si>
  <si>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</si>
  <si>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</si>
  <si>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</si>
  <si>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</si>
  <si>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</si>
  <si>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</si>
  <si>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</si>
  <si>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</si>
  <si>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</si>
  <si>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</si>
  <si>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</si>
  <si>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</si>
  <si>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</si>
  <si>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</si>
  <si>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</si>
  <si>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</si>
  <si>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</si>
  <si>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</si>
  <si>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</si>
  <si>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</si>
  <si>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</si>
  <si>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</si>
  <si>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</si>
  <si>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</si>
  <si>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</si>
  <si>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</si>
  <si>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</si>
  <si>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</si>
  <si>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</si>
  <si>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</si>
  <si>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</si>
  <si>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</si>
  <si>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</si>
  <si>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</si>
  <si>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</si>
  <si>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</si>
  <si>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</si>
  <si>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</si>
  <si>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</si>
  <si>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</si>
  <si>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</si>
  <si>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</si>
  <si>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</si>
  <si>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</si>
  <si>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</si>
  <si>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</si>
  <si>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</si>
  <si>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</si>
  <si>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</si>
  <si>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</si>
  <si>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</si>
  <si>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</si>
  <si>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</si>
  <si>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</si>
  <si>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</si>
  <si>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</si>
  <si>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</si>
  <si>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</si>
  <si>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</si>
  <si>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</si>
  <si>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</si>
  <si>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</si>
  <si>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</si>
  <si>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</si>
  <si>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</si>
  <si>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</si>
  <si>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</si>
  <si>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</si>
  <si>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</si>
  <si>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</si>
  <si>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</si>
  <si>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</si>
  <si>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</si>
  <si>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</si>
  <si>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</si>
  <si>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</si>
  <si>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</si>
  <si>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</si>
  <si>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</si>
  <si>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</si>
  <si>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</si>
  <si>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</si>
  <si>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</si>
  <si>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</si>
  <si>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</si>
  <si>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</si>
  <si>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</si>
  <si>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</si>
  <si>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</si>
  <si>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</si>
  <si>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</si>
  <si>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</si>
  <si>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</si>
  <si>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</si>
  <si>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</si>
  <si>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</si>
  <si>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</si>
  <si>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</si>
  <si>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</si>
  <si>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</si>
  <si>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</si>
  <si>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</si>
  <si>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</si>
  <si>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</si>
  <si>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</si>
  <si>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</si>
  <si>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</si>
  <si>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</si>
  <si>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</si>
  <si>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</si>
  <si>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</si>
  <si>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</si>
  <si>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</si>
  <si>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</si>
  <si>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</si>
  <si>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</si>
  <si>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</si>
  <si>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</si>
  <si>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</si>
  <si>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</si>
  <si>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</si>
  <si>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</si>
  <si>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</si>
  <si>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</si>
  <si>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</si>
  <si>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</si>
  <si>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</si>
  <si>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</si>
  <si>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</si>
  <si>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</si>
  <si>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</si>
  <si>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</si>
  <si>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</si>
  <si>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</si>
  <si>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</si>
  <si>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</si>
  <si>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</si>
  <si>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</si>
  <si>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</si>
  <si>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</si>
  <si>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</si>
  <si>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</si>
  <si>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</si>
  <si>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</si>
  <si>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</si>
  <si>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</si>
  <si>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</si>
  <si>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</si>
  <si>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</si>
  <si>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</si>
  <si>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</si>
  <si>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</si>
  <si>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</si>
  <si>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</si>
  <si>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</si>
  <si>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</si>
  <si>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</si>
  <si>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</si>
  <si>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</si>
  <si>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</si>
  <si>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</si>
  <si>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</si>
  <si>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</si>
  <si>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</si>
  <si>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</si>
  <si>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</si>
  <si>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</si>
  <si>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</si>
  <si>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</si>
  <si>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</si>
  <si>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</si>
  <si>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</si>
  <si>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</si>
  <si>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</si>
  <si>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</si>
  <si>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</si>
  <si>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</si>
  <si>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</si>
  <si>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</si>
  <si>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</si>
  <si>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</si>
  <si>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</si>
  <si>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</si>
  <si>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</si>
  <si>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</si>
  <si>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</si>
  <si>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</si>
  <si>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</si>
  <si>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</si>
  <si>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</si>
  <si>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</si>
  <si>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</si>
  <si>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</si>
  <si>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</si>
  <si>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</si>
  <si>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</si>
  <si>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</si>
  <si>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</si>
  <si>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</si>
  <si>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</si>
  <si>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</si>
  <si>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</si>
  <si>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</si>
  <si>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</si>
  <si>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</si>
  <si>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</si>
  <si>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</si>
  <si>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</si>
  <si>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</si>
  <si>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</si>
  <si>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</si>
  <si>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</si>
  <si>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</si>
  <si>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</si>
  <si>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</si>
  <si>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</si>
  <si>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</si>
  <si>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</si>
  <si>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</si>
  <si>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</si>
  <si>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</si>
  <si>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</si>
  <si>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</si>
  <si>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</si>
  <si>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</si>
  <si>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</si>
  <si>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</si>
  <si>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</si>
  <si>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</si>
  <si>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</si>
  <si>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</si>
  <si>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</si>
  <si>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</si>
  <si>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</si>
  <si>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</si>
  <si>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</si>
  <si>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</si>
  <si>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</si>
  <si>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</si>
  <si>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</si>
  <si>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</si>
  <si>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</si>
  <si>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</si>
  <si>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</si>
  <si>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</si>
  <si>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</si>
  <si>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</si>
  <si>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</si>
  <si>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</si>
  <si>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</si>
  <si>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</si>
  <si>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</si>
  <si>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</si>
  <si>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</si>
  <si>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</si>
  <si>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</si>
  <si>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</si>
  <si>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</si>
  <si>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</si>
  <si>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</si>
  <si>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</si>
  <si>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</si>
  <si>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</si>
  <si>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</si>
  <si>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</si>
  <si>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</si>
  <si>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</si>
  <si>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</si>
  <si>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</si>
  <si>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</si>
  <si>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</si>
  <si>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</si>
  <si>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</si>
  <si>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</si>
  <si>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</si>
  <si>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</si>
  <si>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</si>
  <si>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</si>
  <si>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</si>
  <si>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</si>
  <si>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</si>
  <si>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</si>
  <si>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</si>
  <si>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</si>
  <si>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</si>
  <si>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</si>
  <si>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</si>
  <si>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</si>
  <si>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</si>
  <si>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</si>
  <si>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</si>
  <si>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</si>
  <si>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</si>
  <si>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</si>
  <si>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</si>
  <si>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</si>
  <si>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</si>
  <si>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</si>
  <si>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</si>
  <si>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</si>
  <si>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</si>
  <si>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</si>
  <si>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</si>
  <si>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</si>
  <si>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</si>
  <si>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</si>
  <si>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</si>
  <si>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</si>
  <si>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</si>
  <si>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</si>
  <si>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</si>
  <si>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</si>
  <si>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</si>
  <si>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</si>
  <si>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</si>
  <si>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</si>
  <si>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</si>
  <si>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</si>
  <si>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</si>
  <si>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</si>
  <si>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</si>
  <si>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</si>
  <si>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</si>
  <si>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</si>
  <si>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</si>
  <si>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</si>
  <si>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</si>
  <si>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</si>
  <si>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</si>
  <si>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</si>
  <si>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</si>
  <si>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</si>
  <si>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</si>
  <si>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</si>
  <si>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</si>
  <si>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</si>
  <si>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</si>
  <si>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</si>
  <si>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</si>
  <si>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</si>
  <si>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</si>
  <si>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</si>
  <si>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</si>
  <si>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</si>
  <si>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</si>
  <si>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</si>
  <si>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</si>
  <si>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</si>
  <si>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</si>
  <si>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</si>
  <si>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</si>
  <si>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</si>
  <si>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</si>
  <si>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</si>
  <si>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</si>
  <si>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</si>
  <si>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</si>
  <si>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</si>
  <si>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</si>
  <si>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</si>
  <si>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</si>
  <si>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</si>
  <si>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</si>
  <si>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</si>
  <si>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</si>
  <si>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</si>
  <si>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</si>
  <si>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</si>
  <si>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</si>
  <si>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</si>
  <si>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</si>
  <si>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</si>
  <si>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</si>
  <si>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</si>
  <si>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</si>
  <si>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</si>
  <si>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</si>
  <si>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</si>
  <si>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</si>
  <si>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</si>
  <si>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</si>
  <si>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</si>
  <si>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</si>
  <si>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</si>
  <si>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</si>
  <si>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</si>
  <si>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</si>
  <si>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</si>
  <si>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</si>
  <si>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</si>
  <si>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</si>
  <si>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</si>
  <si>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</si>
  <si>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</si>
  <si>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</si>
  <si>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</si>
  <si>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</si>
  <si>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</si>
  <si>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</si>
  <si>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</si>
  <si>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</si>
  <si>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</si>
  <si>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</si>
  <si>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</si>
  <si>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</si>
  <si>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</si>
  <si>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</si>
  <si>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</si>
  <si>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</si>
  <si>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</si>
  <si>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</si>
  <si>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</si>
  <si>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</si>
  <si>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</si>
  <si>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</si>
  <si>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</si>
  <si>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</si>
  <si>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</si>
  <si>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</si>
  <si>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</si>
  <si>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</si>
  <si>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</si>
  <si>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</si>
  <si>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</si>
  <si>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</si>
  <si>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</si>
  <si>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</si>
  <si>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</si>
  <si>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</si>
  <si>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</si>
  <si>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</si>
  <si>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</si>
  <si>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</si>
  <si>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</si>
  <si>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</si>
  <si>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</si>
  <si>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</si>
  <si>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</si>
  <si>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</si>
  <si>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</si>
  <si>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</si>
  <si>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</si>
  <si>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</si>
  <si>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</si>
  <si>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</si>
  <si>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</si>
  <si>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</si>
  <si>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</si>
  <si>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</si>
  <si>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</si>
  <si>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</si>
  <si>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</si>
  <si>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</si>
  <si>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</si>
  <si>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</si>
  <si>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</si>
  <si>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</si>
  <si>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</si>
  <si>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</si>
  <si>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</si>
  <si>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</si>
  <si>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</si>
  <si>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</si>
  <si>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</si>
  <si>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</si>
  <si>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</si>
  <si>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</si>
  <si>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</si>
  <si>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</si>
  <si>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</si>
  <si>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</si>
  <si>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</si>
  <si>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</si>
  <si>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</si>
  <si>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</si>
  <si>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</si>
  <si>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</si>
  <si>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</si>
  <si>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</si>
  <si>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</si>
  <si>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</si>
  <si>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</si>
  <si>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</si>
  <si>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</si>
  <si>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</si>
  <si>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</si>
  <si>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</si>
  <si>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</si>
  <si>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</si>
  <si>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</si>
  <si>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</si>
  <si>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</si>
  <si>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</si>
  <si>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</si>
  <si>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</si>
  <si>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</si>
  <si>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</si>
  <si>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</si>
  <si>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</si>
  <si>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</si>
  <si>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</si>
  <si>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</si>
  <si>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</si>
  <si>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</si>
  <si>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</si>
  <si>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</si>
  <si>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</si>
  <si>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</si>
  <si>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</si>
  <si>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</si>
  <si>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</si>
  <si>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</si>
  <si>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</si>
  <si>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</si>
  <si>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</si>
  <si>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</si>
  <si>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</si>
  <si>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</si>
  <si>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</si>
  <si>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</si>
  <si>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</si>
  <si>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</si>
  <si>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</si>
  <si>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</si>
  <si>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</si>
  <si>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</si>
  <si>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</si>
  <si>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</si>
  <si>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</si>
  <si>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</si>
  <si>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</si>
  <si>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</si>
  <si>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</si>
  <si>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</si>
  <si>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</si>
  <si>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</si>
  <si>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</si>
  <si>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</si>
  <si>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</si>
  <si>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</si>
  <si>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</si>
  <si>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</si>
  <si>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</si>
  <si>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</si>
  <si>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</si>
  <si>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</si>
  <si>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</si>
  <si>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</si>
  <si>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</si>
  <si>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</si>
  <si>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</si>
  <si>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</si>
  <si>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</si>
  <si>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</si>
  <si>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</si>
  <si>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</si>
  <si>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</si>
  <si>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</si>
  <si>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</si>
  <si>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</si>
  <si>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</si>
  <si>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</si>
  <si>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</si>
  <si>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</si>
  <si>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</si>
  <si>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</si>
  <si>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</si>
  <si>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</si>
  <si>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</si>
  <si>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</si>
  <si>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</si>
  <si>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</si>
  <si>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</si>
  <si>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</si>
  <si>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</si>
  <si>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</si>
  <si>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</si>
  <si>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</si>
  <si>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</si>
  <si>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</si>
  <si>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</si>
  <si>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</si>
  <si>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</si>
  <si>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</si>
  <si>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</si>
  <si>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</si>
  <si>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</si>
  <si>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</si>
  <si>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</si>
  <si>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</si>
  <si>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</si>
  <si>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</si>
  <si>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</si>
  <si>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</si>
  <si>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</si>
  <si>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</si>
  <si>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</si>
  <si>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</si>
  <si>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</si>
  <si>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</si>
  <si>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</si>
  <si>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</si>
  <si>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</si>
  <si>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</si>
  <si>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</si>
  <si>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</si>
  <si>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</si>
  <si>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</si>
  <si>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</si>
  <si>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</si>
  <si>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</si>
  <si>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</si>
  <si>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</si>
  <si>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</si>
  <si>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</si>
  <si>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</si>
  <si>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</si>
  <si>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</si>
  <si>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</si>
  <si>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</si>
  <si>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</si>
  <si>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</si>
  <si>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</si>
  <si>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</si>
  <si>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</si>
  <si>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</si>
  <si>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</si>
  <si>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</si>
  <si>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</si>
  <si>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</si>
  <si>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</si>
  <si>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</si>
  <si>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</si>
  <si>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</si>
  <si>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</si>
  <si>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</si>
  <si>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</si>
  <si>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</si>
  <si>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</si>
  <si>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</si>
  <si>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</si>
  <si>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</si>
  <si>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</si>
  <si>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</si>
  <si>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</si>
  <si>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</si>
  <si>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</si>
  <si>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</si>
  <si>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</si>
  <si>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</si>
  <si>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</si>
  <si>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</si>
  <si>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</si>
  <si>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</si>
  <si>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</si>
  <si>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</si>
  <si>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</si>
  <si>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</si>
  <si>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</si>
  <si>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</si>
  <si>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</si>
  <si>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</si>
  <si>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</si>
  <si>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</si>
  <si>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</si>
  <si>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</si>
  <si>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</si>
  <si>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</si>
  <si>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</si>
  <si>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</si>
  <si>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</si>
  <si>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</si>
  <si>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</si>
  <si>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</si>
  <si>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</si>
  <si>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</si>
  <si>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</si>
  <si>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</si>
  <si>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</si>
  <si>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</si>
  <si>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</si>
  <si>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</si>
  <si>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</si>
  <si>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</si>
  <si>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</si>
  <si>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</si>
  <si>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</si>
  <si>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</si>
  <si>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</si>
  <si>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</si>
  <si>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</si>
  <si>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</si>
  <si>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</si>
  <si>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</si>
  <si>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</si>
  <si>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</si>
  <si>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</si>
  <si>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</si>
  <si>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</si>
  <si>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</si>
  <si>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</si>
  <si>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</si>
  <si>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</si>
  <si>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</si>
  <si>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</si>
  <si>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</si>
  <si>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</si>
  <si>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</si>
  <si>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</si>
  <si>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</si>
  <si>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</si>
  <si>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</si>
  <si>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</si>
  <si>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</si>
  <si>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</si>
  <si>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</si>
  <si>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</si>
  <si>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</si>
  <si>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</si>
  <si>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</si>
  <si>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</si>
  <si>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</si>
  <si>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</si>
  <si>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</si>
  <si>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</si>
  <si>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</si>
  <si>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</si>
  <si>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</si>
  <si>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</si>
  <si>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</si>
  <si>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</si>
  <si>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</si>
  <si>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</si>
  <si>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</si>
  <si>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</si>
  <si>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</si>
  <si>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</si>
  <si>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</si>
  <si>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</si>
  <si>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</si>
  <si>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</si>
  <si>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</si>
  <si>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</si>
  <si>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</si>
  <si>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</si>
  <si>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</si>
  <si>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</si>
  <si>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</si>
  <si>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</si>
  <si>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</si>
  <si>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</si>
  <si>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</si>
  <si>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</si>
  <si>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</si>
  <si>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</si>
  <si>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</si>
  <si>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</si>
  <si>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</si>
  <si>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</si>
  <si>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</si>
  <si>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</si>
  <si>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</si>
  <si>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</si>
  <si>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</si>
  <si>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</si>
  <si>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</si>
  <si>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</si>
  <si>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</si>
  <si>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</si>
  <si>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</si>
  <si>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</si>
  <si>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</si>
  <si>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</si>
  <si>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</si>
  <si>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</si>
  <si>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</si>
  <si>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</si>
  <si>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</si>
  <si>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</si>
  <si>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</si>
  <si>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</si>
  <si>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</si>
  <si>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</si>
  <si>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</si>
  <si>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</si>
  <si>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</si>
  <si>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</si>
  <si>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</si>
  <si>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</si>
  <si>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</si>
  <si>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</si>
  <si>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</si>
  <si>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</si>
  <si>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</si>
  <si>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</si>
  <si>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</si>
  <si>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</si>
  <si>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</si>
  <si>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</si>
  <si>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</si>
  <si>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</si>
  <si>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</si>
  <si>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</si>
  <si>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</si>
  <si>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</si>
  <si>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</si>
  <si>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</si>
  <si>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</si>
  <si>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</si>
  <si>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</si>
  <si>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</si>
  <si>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</si>
  <si>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</si>
  <si>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</si>
  <si>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</si>
  <si>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</si>
  <si>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</si>
  <si>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</si>
  <si>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</si>
  <si>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</si>
  <si>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</si>
  <si>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</si>
  <si>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</si>
  <si>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</si>
  <si>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</si>
  <si>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</si>
  <si>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</si>
  <si>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</si>
  <si>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</si>
  <si>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</si>
  <si>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</si>
  <si>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</si>
  <si>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</si>
  <si>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</si>
  <si>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</si>
  <si>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</si>
  <si>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</si>
  <si>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</si>
  <si>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</si>
  <si>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</si>
  <si>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</si>
  <si>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</si>
  <si>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</si>
  <si>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</si>
  <si>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</si>
  <si>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</si>
  <si>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</si>
  <si>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</si>
  <si>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</si>
  <si>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</si>
  <si>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</si>
  <si>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</si>
  <si>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</si>
  <si>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</si>
  <si>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</si>
  <si>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</si>
  <si>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</si>
  <si>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</si>
  <si>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</si>
  <si>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</si>
  <si>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</si>
  <si>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</si>
  <si>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</si>
  <si>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</si>
  <si>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</si>
  <si>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</si>
  <si>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</si>
  <si>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</si>
  <si>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</si>
  <si>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</si>
  <si>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</si>
  <si>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</si>
  <si>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</si>
  <si>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</si>
  <si>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</si>
  <si>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</si>
  <si>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</si>
  <si>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</si>
  <si>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</si>
  <si>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</si>
  <si>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</si>
  <si>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</si>
  <si>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</si>
  <si>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</si>
  <si>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</si>
  <si>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</si>
  <si>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</si>
  <si>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</si>
  <si>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</si>
  <si>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</si>
  <si>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</si>
  <si>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</si>
  <si>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</si>
  <si>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</si>
  <si>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</si>
  <si>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</si>
  <si>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</si>
  <si>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</si>
  <si>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</si>
  <si>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</si>
  <si>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</si>
  <si>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</si>
  <si>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</si>
  <si>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</si>
  <si>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</si>
  <si>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</si>
  <si>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</si>
  <si>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</si>
  <si>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</si>
  <si>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</si>
  <si>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</si>
  <si>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</si>
  <si>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</si>
  <si>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</si>
  <si>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</si>
  <si>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</si>
  <si>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</si>
  <si>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</si>
  <si>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</si>
  <si>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</si>
  <si>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</si>
  <si>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</si>
  <si>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</si>
  <si>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</si>
  <si>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</si>
  <si>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</si>
  <si>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</si>
  <si>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</si>
  <si>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</si>
  <si>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</si>
  <si>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</si>
  <si>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</si>
  <si>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</si>
  <si>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</si>
  <si>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</si>
  <si>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</si>
  <si>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</si>
  <si>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</si>
  <si>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</si>
  <si>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</si>
  <si>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</si>
  <si>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</si>
  <si>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</si>
  <si>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</si>
  <si>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</si>
  <si>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</si>
  <si>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</si>
  <si>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</si>
  <si>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</si>
  <si>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</si>
  <si>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</si>
  <si>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</si>
  <si>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</si>
  <si>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</si>
  <si>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</si>
  <si>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</si>
  <si>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</si>
  <si>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</si>
  <si>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</si>
  <si>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</si>
  <si>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</si>
  <si>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</si>
  <si>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</si>
  <si>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</si>
  <si>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</si>
  <si>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</si>
  <si>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</si>
  <si>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</si>
  <si>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</si>
  <si>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</si>
  <si>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</si>
  <si>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</si>
  <si>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</si>
  <si>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</si>
  <si>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</si>
  <si>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</si>
  <si>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</si>
  <si>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</si>
  <si>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</si>
  <si>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</si>
  <si>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</si>
  <si>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</si>
  <si>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</si>
  <si>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</si>
  <si>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</si>
  <si>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</si>
  <si>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</si>
  <si>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</si>
  <si>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</si>
  <si>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</si>
  <si>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</si>
  <si>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</si>
  <si>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</si>
  <si>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</si>
  <si>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</si>
  <si>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</si>
  <si>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</si>
  <si>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</si>
  <si>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</si>
  <si>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</si>
  <si>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</si>
  <si>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</si>
  <si>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</si>
  <si>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</si>
  <si>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</si>
  <si>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</si>
  <si>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</si>
  <si>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</si>
  <si>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</si>
  <si>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</si>
  <si>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</si>
  <si>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</si>
  <si>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</si>
  <si>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</si>
  <si>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</si>
  <si>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</si>
  <si>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</si>
  <si>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</si>
  <si>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</si>
  <si>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</si>
  <si>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</si>
  <si>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</si>
  <si>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</si>
  <si>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</si>
  <si>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</si>
  <si>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</si>
  <si>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</si>
  <si>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</si>
  <si>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</si>
  <si>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</si>
  <si>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</si>
  <si>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</si>
  <si>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</si>
  <si>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</si>
  <si>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</si>
  <si>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</si>
  <si>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</si>
  <si>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</si>
  <si>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</si>
  <si>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</si>
  <si>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</si>
  <si>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</si>
  <si>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</si>
  <si>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</si>
  <si>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</si>
  <si>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</si>
  <si>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</si>
  <si>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</si>
  <si>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</si>
  <si>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</si>
  <si>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</si>
  <si>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</si>
  <si>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</si>
  <si>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</si>
  <si>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</si>
  <si>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</si>
  <si>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</si>
  <si>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</si>
  <si>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</si>
  <si>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</si>
  <si>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</si>
  <si>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</si>
  <si>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</si>
  <si>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</si>
  <si>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</si>
  <si>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</si>
  <si>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</si>
  <si>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</si>
  <si>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</si>
  <si>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</si>
  <si>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</si>
  <si>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</si>
  <si>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</si>
  <si>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</si>
  <si>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</si>
  <si>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</si>
  <si>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</si>
  <si>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</si>
  <si>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</si>
  <si>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</si>
  <si>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</si>
  <si>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</si>
  <si>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</si>
  <si>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</si>
  <si>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</si>
  <si>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</si>
  <si>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</si>
  <si>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</si>
  <si>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</si>
  <si>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</si>
  <si>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</si>
  <si>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</si>
  <si>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</si>
  <si>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</si>
  <si>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</si>
  <si>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</si>
  <si>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</si>
  <si>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</si>
  <si>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</si>
  <si>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</si>
  <si>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</si>
  <si>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</si>
  <si>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</si>
  <si>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</si>
  <si>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</si>
  <si>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</si>
  <si>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</si>
  <si>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</si>
  <si>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</si>
  <si>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</si>
  <si>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</si>
  <si>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</si>
  <si>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</si>
  <si>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</si>
  <si>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</si>
  <si>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</si>
  <si>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</si>
  <si>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</si>
  <si>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</si>
  <si>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</si>
  <si>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</si>
  <si>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</si>
  <si>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</si>
  <si>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</si>
  <si>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</si>
  <si>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</si>
  <si>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</si>
  <si>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</si>
  <si>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</si>
  <si>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</si>
  <si>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</si>
  <si>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</si>
  <si>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</si>
  <si>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</si>
  <si>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</si>
  <si>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</si>
  <si>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</si>
  <si>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</si>
  <si>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</si>
  <si>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</si>
  <si>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</si>
  <si>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</si>
  <si>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</si>
  <si>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</si>
  <si>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</si>
  <si>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</si>
  <si>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</si>
  <si>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</si>
  <si>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</si>
  <si>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</si>
  <si>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</si>
  <si>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</si>
  <si>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</si>
  <si>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</si>
  <si>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</si>
  <si>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</si>
  <si>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</si>
  <si>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</si>
  <si>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</si>
  <si>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</si>
  <si>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</si>
  <si>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</si>
  <si>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</si>
  <si>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</si>
  <si>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</si>
  <si>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</si>
  <si>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</si>
  <si>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</si>
  <si>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</si>
  <si>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</si>
  <si>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</si>
  <si>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</si>
  <si>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</si>
  <si>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</si>
  <si>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</si>
  <si>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</si>
  <si>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</si>
  <si>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</si>
  <si>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</si>
  <si>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</si>
  <si>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</si>
  <si>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</si>
  <si>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</si>
  <si>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</si>
  <si>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</si>
  <si>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</si>
  <si>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</si>
  <si>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</si>
  <si>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</si>
  <si>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</si>
  <si>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</si>
  <si>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</si>
  <si>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</si>
  <si>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</si>
  <si>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</si>
  <si>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</si>
  <si>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</si>
  <si>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</si>
  <si>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</si>
  <si>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</si>
  <si>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</si>
  <si>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</si>
  <si>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</si>
  <si>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</si>
  <si>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</si>
  <si>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</si>
  <si>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</si>
  <si>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</si>
  <si>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</si>
  <si>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</si>
  <si>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</si>
  <si>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</si>
  <si>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</si>
  <si>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</si>
  <si>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</si>
  <si>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</si>
  <si>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</si>
  <si>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</si>
  <si>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</si>
  <si>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</si>
  <si>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</si>
  <si>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</si>
  <si>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</si>
  <si>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</si>
  <si>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</si>
  <si>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</si>
  <si>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</si>
  <si>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</si>
  <si>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</si>
  <si>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</si>
  <si>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</si>
  <si>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</si>
  <si>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</si>
  <si>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</si>
  <si>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</si>
  <si>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</si>
  <si>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</si>
  <si>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</si>
  <si>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</si>
  <si>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</si>
  <si>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</si>
  <si>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</si>
  <si>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</si>
  <si>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</si>
  <si>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</si>
  <si>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</si>
  <si>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</si>
  <si>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</si>
  <si>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</si>
  <si>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</si>
  <si>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</si>
  <si>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</si>
  <si>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</si>
  <si>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</si>
  <si>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</si>
  <si>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</si>
  <si>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</si>
  <si>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</si>
  <si>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</si>
  <si>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</si>
  <si>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</si>
  <si>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</si>
  <si>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</si>
  <si>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</si>
  <si>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</si>
  <si>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</si>
  <si>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</si>
  <si>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</si>
  <si>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</si>
  <si>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</si>
  <si>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</si>
  <si>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</si>
  <si>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</si>
  <si>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</si>
  <si>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</si>
  <si>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</si>
  <si>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</si>
  <si>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</si>
  <si>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</si>
  <si>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</si>
  <si>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</si>
  <si>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</si>
  <si>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</si>
  <si>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</si>
  <si>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</si>
  <si>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</si>
  <si>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</si>
  <si>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</si>
  <si>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</si>
  <si>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</si>
  <si>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</si>
  <si>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</si>
  <si>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</si>
  <si>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</si>
  <si>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</si>
  <si>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</si>
  <si>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</si>
  <si>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</si>
  <si>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</si>
  <si>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</si>
  <si>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</si>
  <si>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</si>
  <si>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</si>
  <si>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</si>
  <si>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</si>
  <si>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</si>
  <si>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</si>
  <si>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</si>
  <si>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</si>
  <si>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</si>
  <si>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</si>
  <si>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</si>
  <si>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</si>
  <si>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</si>
  <si>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</si>
  <si>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</si>
  <si>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</si>
  <si>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</si>
  <si>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</si>
  <si>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</si>
  <si>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</si>
  <si>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</si>
  <si>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</si>
  <si>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</si>
  <si>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</si>
  <si>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</si>
  <si>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</si>
  <si>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</si>
  <si>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</si>
  <si>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</si>
  <si>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</si>
  <si>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</si>
  <si>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</si>
  <si>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</si>
  <si>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</si>
  <si>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</si>
  <si>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</si>
  <si>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</si>
  <si>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</si>
  <si>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</si>
  <si>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</si>
  <si>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</si>
  <si>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</si>
  <si>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</si>
  <si>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</si>
  <si>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</si>
  <si>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</si>
  <si>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</si>
  <si>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</si>
  <si>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</si>
  <si>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</si>
  <si>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</si>
  <si>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</si>
  <si>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</si>
  <si>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</si>
  <si>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</si>
  <si>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</si>
  <si>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</si>
  <si>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</si>
  <si>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</si>
  <si>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</si>
  <si>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</si>
  <si>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</si>
  <si>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</si>
  <si>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</si>
  <si>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</si>
  <si>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</si>
  <si>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</si>
  <si>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</si>
  <si>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</si>
  <si>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</si>
  <si>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</si>
  <si>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</si>
  <si>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</si>
  <si>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</si>
  <si>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</si>
  <si>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</si>
  <si>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</si>
  <si>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</si>
  <si>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</si>
  <si>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</si>
  <si>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</si>
  <si>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</si>
  <si>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</si>
  <si>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</si>
  <si>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</si>
  <si>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</si>
  <si>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</si>
  <si>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</si>
  <si>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</si>
  <si>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</si>
  <si>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</si>
  <si>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</si>
  <si>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</si>
  <si>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</si>
  <si>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</si>
  <si>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</si>
  <si>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</si>
  <si>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</si>
  <si>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</si>
  <si>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</si>
  <si>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</si>
  <si>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</si>
  <si>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</si>
  <si>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</si>
  <si>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</si>
  <si>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</si>
  <si>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</si>
  <si>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</si>
  <si>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</si>
  <si>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</si>
  <si>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</si>
  <si>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</si>
  <si>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</si>
  <si>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</si>
  <si>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</si>
  <si>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</si>
  <si>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</si>
  <si>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</si>
  <si>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</si>
  <si>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</si>
  <si>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</si>
  <si>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</si>
  <si>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</si>
  <si>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</si>
  <si>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</si>
  <si>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</si>
  <si>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</si>
  <si>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</si>
  <si>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</si>
  <si>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</si>
  <si>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</si>
  <si>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</si>
  <si>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</si>
  <si>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</si>
  <si>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</si>
  <si>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</si>
  <si>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</si>
  <si>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</si>
  <si>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</si>
  <si>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</si>
  <si>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</si>
  <si>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</si>
  <si>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</si>
  <si>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</si>
  <si>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</si>
  <si>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</si>
  <si>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</si>
  <si>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</si>
  <si>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</si>
  <si>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</si>
  <si>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</si>
  <si>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</si>
  <si>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</si>
  <si>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</si>
  <si>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</si>
  <si>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</si>
  <si>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</si>
  <si>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</si>
  <si>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</si>
  <si>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</si>
  <si>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</si>
  <si>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</si>
  <si>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</si>
  <si>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</si>
  <si>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</si>
  <si>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</si>
  <si>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</si>
  <si>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</si>
  <si>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</si>
  <si>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</si>
  <si>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</si>
  <si>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</si>
  <si>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</si>
  <si>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</si>
  <si>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</si>
  <si>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</si>
  <si>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</si>
  <si>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</si>
  <si>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</si>
  <si>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</si>
  <si>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</si>
  <si>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</si>
  <si>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</si>
  <si>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</si>
  <si>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</si>
  <si>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</si>
  <si>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</si>
  <si>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</si>
  <si>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</si>
  <si>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</si>
  <si>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</si>
  <si>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</si>
  <si>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</si>
  <si>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</si>
  <si>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</si>
  <si>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</si>
  <si>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</si>
  <si>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</si>
  <si>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</si>
  <si>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</si>
  <si>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</si>
  <si>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</si>
  <si>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</si>
  <si>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</si>
  <si>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</si>
  <si>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</si>
  <si>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</si>
  <si>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</si>
  <si>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</si>
  <si>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</si>
  <si>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</si>
  <si>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</si>
  <si>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</si>
  <si>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</si>
  <si>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</si>
  <si>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</si>
  <si>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</si>
  <si>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</si>
  <si>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</si>
  <si>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</si>
  <si>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</si>
  <si>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</si>
  <si>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</si>
  <si>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</si>
  <si>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</si>
  <si>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</si>
  <si>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</si>
  <si>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</si>
  <si>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</si>
  <si>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</si>
  <si>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</si>
  <si>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</si>
  <si>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</si>
  <si>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</si>
  <si>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</si>
  <si>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</si>
  <si>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</si>
  <si>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</si>
  <si>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</si>
  <si>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</si>
  <si>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</si>
  <si>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</si>
  <si>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</si>
  <si>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</si>
  <si>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</si>
  <si>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</si>
  <si>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</si>
  <si>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</si>
  <si>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</si>
  <si>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</si>
  <si>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</si>
  <si>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</si>
  <si>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</si>
  <si>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</si>
  <si>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</si>
  <si>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</si>
  <si>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</si>
  <si>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</si>
  <si>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</si>
  <si>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</si>
  <si>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</si>
  <si>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</si>
  <si>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</si>
  <si>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</si>
  <si>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</si>
  <si>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</si>
  <si>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</si>
  <si>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</si>
  <si>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</si>
  <si>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</si>
  <si>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</si>
  <si>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</si>
  <si>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</si>
  <si>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</si>
  <si>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</si>
  <si>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</si>
  <si>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</si>
  <si>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</si>
  <si>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</si>
  <si>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</si>
  <si>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</si>
  <si>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</si>
  <si>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</si>
  <si>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</si>
  <si>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</si>
  <si>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</si>
  <si>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</si>
  <si>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</si>
  <si>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</si>
  <si>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</si>
  <si>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</si>
  <si>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</si>
  <si>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</si>
  <si>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</si>
  <si>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</si>
  <si>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</si>
  <si>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</si>
  <si>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</si>
  <si>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</si>
  <si>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</si>
  <si>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</si>
  <si>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</si>
  <si>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</si>
  <si>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</si>
  <si>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</si>
  <si>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</si>
  <si>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</si>
  <si>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</si>
  <si>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</si>
  <si>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</si>
  <si>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</si>
  <si>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</si>
  <si>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</si>
  <si>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</si>
  <si>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</si>
  <si>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</si>
  <si>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</si>
  <si>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</si>
  <si>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</si>
  <si>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</si>
  <si>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</si>
  <si>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</si>
  <si>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</si>
  <si>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</si>
  <si>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</si>
  <si>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</si>
  <si>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</si>
  <si>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</si>
  <si>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</si>
  <si>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</si>
  <si>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</si>
  <si>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</si>
  <si>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</si>
  <si>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</si>
  <si>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</si>
  <si>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</si>
  <si>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</si>
  <si>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</si>
  <si>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</si>
  <si>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</si>
  <si>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</si>
  <si>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</si>
  <si>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</si>
  <si>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</si>
  <si>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</si>
  <si>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</si>
  <si>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</si>
  <si>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</si>
  <si>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</si>
  <si>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</si>
  <si>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</si>
  <si>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</si>
  <si>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</si>
  <si>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</si>
  <si>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</si>
  <si>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</si>
  <si>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</si>
  <si>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</si>
  <si>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</si>
  <si>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</si>
  <si>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</si>
  <si>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</si>
  <si>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</si>
  <si>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</si>
  <si>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</si>
  <si>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</si>
  <si>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</si>
  <si>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</si>
  <si>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</si>
  <si>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</si>
  <si>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</si>
  <si>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</si>
  <si>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</si>
  <si>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</si>
  <si>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</si>
  <si>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</si>
  <si>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</si>
  <si>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</si>
  <si>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</si>
  <si>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</si>
  <si>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</si>
  <si>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</si>
  <si>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</si>
  <si>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</si>
  <si>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</si>
  <si>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</si>
  <si>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</si>
  <si>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</si>
  <si>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</si>
  <si>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</si>
  <si>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</si>
  <si>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</si>
  <si>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</si>
  <si>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</si>
  <si>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</si>
  <si>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</si>
  <si>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</si>
  <si>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</si>
  <si>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</si>
  <si>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</si>
  <si>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</si>
  <si>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</si>
  <si>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</si>
  <si>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</si>
  <si>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</si>
  <si>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</si>
  <si>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</si>
  <si>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</si>
  <si>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</si>
  <si>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</si>
  <si>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</si>
  <si>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</si>
  <si>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</si>
  <si>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</si>
  <si>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</si>
  <si>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</si>
  <si>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</si>
  <si>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</si>
  <si>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</si>
  <si>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</si>
  <si>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</si>
  <si>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</si>
  <si>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</si>
  <si>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</si>
  <si>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</si>
  <si>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</si>
  <si>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</si>
  <si>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</si>
  <si>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</si>
  <si>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</si>
  <si>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</si>
  <si>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</si>
  <si>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</si>
  <si>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</si>
  <si>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</si>
  <si>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</si>
  <si>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</si>
  <si>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</si>
  <si>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</si>
  <si>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</si>
  <si>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</si>
  <si>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</si>
  <si>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</si>
  <si>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</si>
  <si>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</si>
  <si>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</si>
  <si>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</si>
  <si>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</si>
  <si>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</si>
  <si>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</si>
  <si>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</si>
  <si>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</si>
  <si>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</si>
  <si>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</si>
  <si>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</si>
  <si>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</si>
  <si>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</si>
  <si>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</si>
  <si>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</si>
  <si>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</si>
  <si>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</si>
  <si>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</si>
  <si>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</si>
  <si>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</si>
  <si>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</si>
  <si>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</si>
  <si>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</si>
  <si>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</si>
  <si>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</si>
  <si>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</si>
  <si>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</si>
  <si>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</si>
  <si>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</si>
  <si>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</si>
  <si>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</si>
  <si>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</si>
  <si>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</si>
  <si>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</si>
  <si>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</si>
  <si>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</si>
  <si>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</si>
  <si>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</si>
  <si>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</si>
  <si>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</si>
  <si>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</si>
  <si>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</si>
  <si>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</si>
  <si>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</si>
  <si>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</si>
  <si>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</si>
  <si>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</si>
  <si>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</si>
  <si>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</si>
  <si>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</si>
  <si>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</si>
  <si>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</si>
  <si>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</si>
  <si>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</si>
  <si>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</si>
  <si>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</si>
  <si>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</si>
  <si>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</si>
  <si>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</si>
  <si>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</si>
  <si>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</si>
  <si>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</si>
  <si>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</si>
  <si>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</si>
  <si>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</si>
  <si>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</si>
  <si>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</si>
  <si>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</si>
  <si>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</si>
  <si>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</si>
  <si>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</si>
  <si>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</si>
  <si>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</si>
  <si>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</si>
  <si>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</si>
  <si>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</si>
  <si>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</si>
  <si>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</si>
  <si>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</si>
  <si>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</si>
  <si>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</si>
  <si>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</si>
  <si>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</si>
  <si>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</si>
  <si>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</si>
  <si>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</si>
  <si>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</si>
  <si>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</si>
  <si>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</si>
  <si>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</si>
  <si>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</si>
  <si>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</si>
  <si>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</si>
  <si>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</si>
  <si>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</si>
  <si>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</si>
  <si>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</si>
  <si>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</si>
  <si>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</si>
  <si>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</si>
  <si>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</si>
  <si>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</si>
  <si>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</si>
  <si>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</si>
  <si>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</si>
  <si>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</si>
  <si>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</si>
  <si>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</si>
  <si>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</si>
  <si>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</si>
  <si>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</si>
  <si>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</si>
  <si>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</si>
  <si>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</si>
  <si>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</si>
  <si>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</si>
  <si>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</si>
  <si>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</si>
  <si>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</si>
  <si>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</si>
  <si>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</si>
  <si>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</si>
  <si>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</si>
  <si>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</si>
  <si>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</si>
  <si>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</si>
  <si>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</si>
  <si>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</si>
  <si>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</si>
  <si>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</si>
  <si>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</si>
  <si>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</si>
  <si>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</si>
  <si>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</si>
  <si>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</si>
  <si>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</si>
  <si>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</si>
  <si>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</si>
  <si>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</si>
  <si>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</si>
  <si>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</si>
  <si>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</si>
  <si>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</si>
  <si>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</si>
  <si>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</si>
  <si>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</si>
  <si>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</si>
  <si>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</si>
  <si>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</si>
  <si>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</si>
  <si>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</si>
  <si>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</si>
  <si>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</si>
  <si>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</si>
  <si>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</si>
  <si>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</si>
  <si>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</si>
  <si>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</si>
  <si>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</si>
  <si>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</si>
  <si>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</si>
  <si>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</si>
  <si>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</si>
  <si>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</si>
  <si>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</si>
  <si>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</si>
  <si>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</si>
  <si>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</si>
  <si>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</si>
  <si>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</si>
  <si>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</si>
  <si>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</si>
  <si>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</si>
  <si>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</si>
  <si>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</si>
  <si>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</si>
  <si>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</si>
  <si>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</si>
  <si>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</si>
  <si>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</si>
  <si>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</si>
  <si>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</si>
  <si>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</si>
  <si>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</si>
  <si>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</si>
  <si>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</si>
  <si>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</si>
  <si>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</si>
  <si>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</si>
  <si>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</si>
  <si>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</si>
  <si>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</si>
  <si>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</si>
  <si>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</si>
  <si>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</si>
  <si>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</si>
  <si>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</si>
  <si>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</si>
  <si>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</si>
  <si>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</si>
  <si>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</si>
  <si>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</si>
  <si>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</si>
  <si>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</si>
  <si>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</si>
  <si>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</si>
  <si>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</si>
  <si>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</si>
  <si>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</si>
  <si>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</si>
  <si>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</si>
  <si>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</si>
  <si>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</si>
  <si>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</si>
  <si>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</si>
  <si>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</si>
  <si>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</si>
  <si>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</si>
  <si>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</si>
  <si>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</si>
  <si>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</si>
  <si>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</si>
  <si>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</si>
  <si>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</si>
  <si>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</si>
  <si>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</si>
  <si>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</si>
  <si>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</si>
  <si>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</si>
  <si>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</si>
  <si>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</si>
  <si>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</si>
  <si>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</si>
  <si>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</si>
  <si>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</si>
  <si>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</si>
  <si>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</si>
  <si>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</si>
  <si>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</si>
  <si>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</si>
  <si>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</si>
  <si>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</si>
  <si>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</si>
  <si>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</si>
  <si>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</si>
  <si>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</si>
  <si>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</si>
  <si>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</si>
  <si>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</si>
  <si>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</si>
  <si>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</si>
  <si>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</si>
  <si>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</si>
  <si>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</si>
  <si>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</si>
  <si>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</si>
  <si>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</si>
  <si>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</si>
  <si>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</si>
  <si>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</si>
  <si>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</si>
  <si>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</si>
  <si>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</si>
  <si>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</si>
  <si>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</si>
  <si>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</si>
  <si>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</si>
  <si>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</si>
  <si>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</si>
  <si>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</si>
  <si>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</si>
  <si>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</si>
  <si>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</si>
  <si>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</si>
  <si>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</si>
  <si>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</si>
  <si>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</si>
  <si>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</si>
  <si>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</si>
  <si>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</si>
  <si>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</si>
  <si>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</si>
  <si>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</si>
  <si>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</si>
  <si>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</si>
  <si>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</si>
  <si>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</si>
  <si>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</si>
  <si>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</si>
  <si>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</si>
  <si>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</si>
  <si>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</si>
  <si>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</si>
  <si>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</si>
  <si>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</si>
  <si>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</si>
  <si>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</si>
  <si>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</si>
  <si>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</si>
  <si>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</si>
  <si>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</si>
  <si>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</si>
  <si>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</si>
  <si>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</si>
  <si>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</si>
  <si>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</si>
  <si>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</si>
  <si>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</si>
  <si>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</si>
  <si>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</si>
  <si>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</si>
  <si>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</si>
  <si>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</si>
  <si>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</si>
  <si>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</si>
  <si>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</si>
  <si>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</si>
  <si>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</si>
  <si>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</si>
  <si>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</si>
  <si>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</si>
  <si>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</si>
  <si>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</si>
  <si>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</si>
  <si>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</si>
  <si>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</si>
  <si>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</si>
  <si>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</si>
  <si>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</si>
  <si>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</si>
  <si>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</si>
  <si>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</si>
  <si>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</si>
  <si>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</si>
  <si>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</si>
  <si>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</si>
  <si>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</si>
  <si>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</si>
  <si>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</si>
  <si>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</si>
  <si>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</si>
  <si>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</si>
  <si>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</si>
  <si>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</si>
  <si>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</si>
  <si>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</si>
  <si>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</si>
  <si>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</si>
  <si>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</si>
  <si>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</si>
  <si>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</si>
  <si>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</si>
  <si>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</si>
  <si>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</si>
  <si>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</si>
  <si>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</si>
  <si>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</si>
  <si>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</si>
  <si>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</si>
  <si>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</si>
  <si>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</si>
  <si>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</si>
  <si>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</si>
  <si>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</si>
  <si>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</si>
  <si>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</si>
  <si>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</si>
  <si>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</si>
  <si>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</si>
  <si>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</si>
  <si>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</si>
  <si>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</si>
  <si>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</si>
  <si>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</si>
  <si>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</si>
  <si>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</si>
  <si>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</si>
  <si>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</si>
  <si>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</si>
  <si>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</si>
  <si>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</si>
  <si>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</si>
  <si>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</si>
  <si>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</si>
  <si>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</si>
  <si>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</si>
  <si>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</si>
  <si>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</si>
  <si>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</si>
  <si>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</si>
  <si>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</si>
  <si>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</si>
  <si>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</si>
  <si>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</si>
  <si>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</si>
  <si>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</si>
  <si>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</si>
  <si>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</si>
  <si>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</si>
  <si>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</si>
  <si>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</si>
  <si>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</si>
  <si>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</si>
  <si>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</si>
  <si>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</si>
  <si>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</si>
  <si>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</si>
  <si>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</si>
  <si>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</si>
  <si>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</si>
  <si>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</si>
  <si>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</si>
  <si>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</si>
  <si>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</si>
  <si>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</si>
  <si>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</si>
  <si>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</si>
  <si>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</si>
  <si>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</si>
  <si>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</si>
  <si>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</si>
  <si>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</si>
  <si>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</si>
  <si>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</si>
  <si>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</si>
  <si>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</si>
  <si>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</si>
  <si>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</si>
  <si>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</si>
  <si>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</si>
  <si>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</si>
  <si>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</si>
  <si>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</si>
  <si>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</si>
  <si>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</si>
  <si>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</si>
  <si>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</si>
  <si>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</si>
  <si>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</si>
  <si>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</si>
  <si>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</si>
  <si>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</si>
  <si>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</si>
  <si>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</si>
  <si>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</si>
  <si>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</si>
  <si>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</si>
  <si>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</si>
  <si>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</si>
  <si>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</si>
  <si>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</si>
  <si>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</si>
  <si>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</si>
  <si>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</si>
  <si>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</si>
  <si>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</si>
  <si>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</si>
  <si>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</si>
  <si>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</si>
  <si>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</si>
  <si>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</si>
  <si>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</si>
  <si>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</si>
  <si>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</si>
  <si>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</si>
  <si>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</si>
  <si>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</si>
  <si>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</si>
  <si>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</si>
  <si>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</si>
  <si>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</si>
  <si>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</si>
  <si>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</si>
  <si>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</si>
  <si>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</si>
  <si>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</si>
  <si>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</si>
  <si>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</si>
  <si>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</si>
  <si>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</si>
  <si>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</si>
  <si>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</si>
  <si>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</si>
  <si>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</si>
  <si>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</si>
  <si>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</si>
  <si>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</si>
  <si>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</si>
  <si>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</si>
  <si>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</si>
  <si>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</si>
  <si>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</si>
  <si>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</si>
  <si>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</si>
  <si>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</si>
  <si>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</si>
  <si>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</si>
  <si>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</si>
  <si>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</si>
  <si>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</si>
  <si>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</si>
  <si>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</si>
  <si>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</si>
  <si>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</si>
  <si>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</si>
  <si>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</si>
  <si>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</si>
  <si>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</si>
  <si>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</si>
  <si>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</si>
  <si>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</si>
  <si>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</si>
  <si>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</si>
  <si>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</si>
  <si>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</si>
  <si>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</si>
  <si>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</si>
  <si>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</si>
  <si>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</si>
  <si>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</si>
  <si>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</si>
  <si>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</si>
  <si>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</si>
  <si>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</si>
  <si>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</si>
  <si>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</si>
  <si>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</si>
  <si>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</si>
  <si>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</si>
  <si>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</si>
  <si>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</si>
  <si>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</si>
  <si>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</si>
  <si>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</si>
  <si>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</si>
  <si>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</si>
  <si>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</si>
  <si>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</si>
  <si>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</si>
  <si>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</si>
  <si>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</si>
  <si>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</si>
  <si>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</si>
  <si>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</si>
  <si>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</si>
  <si>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</si>
  <si>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</si>
  <si>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</si>
  <si>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</si>
  <si>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</si>
  <si>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</si>
  <si>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</si>
  <si>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</si>
  <si>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</si>
  <si>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</si>
  <si>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</si>
  <si>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</si>
  <si>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</si>
  <si>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</si>
  <si>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</si>
  <si>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</si>
  <si>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</si>
  <si>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</si>
  <si>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</si>
  <si>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</si>
  <si>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</si>
  <si>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</si>
  <si>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</si>
  <si>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</si>
  <si>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</si>
  <si>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</si>
  <si>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</si>
  <si>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</si>
  <si>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</si>
  <si>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</si>
  <si>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</si>
  <si>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</si>
  <si>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</si>
  <si>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</si>
  <si>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</si>
  <si>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</si>
  <si>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</si>
  <si>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</si>
  <si>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</si>
  <si>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</si>
  <si>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</si>
  <si>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</si>
  <si>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</si>
  <si>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</si>
  <si>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</si>
  <si>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</si>
  <si>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</si>
  <si>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</si>
  <si>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</si>
  <si>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</si>
  <si>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</si>
  <si>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</si>
  <si>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</si>
  <si>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</si>
  <si>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</si>
  <si>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</si>
  <si>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</si>
  <si>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</si>
  <si>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</si>
  <si>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</si>
  <si>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</si>
  <si>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</si>
  <si>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</si>
  <si>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</si>
  <si>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</si>
  <si>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</si>
  <si>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</si>
  <si>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</si>
  <si>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</si>
  <si>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</si>
  <si>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</si>
  <si>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</si>
  <si>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</si>
  <si>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</si>
  <si>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</si>
  <si>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</si>
  <si>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</si>
  <si>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</si>
  <si>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</si>
  <si>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</si>
  <si>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</si>
  <si>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</si>
  <si>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</si>
  <si>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</si>
  <si>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</si>
  <si>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</si>
  <si>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</si>
  <si>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</si>
  <si>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</si>
  <si>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</si>
  <si>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</si>
  <si>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</si>
  <si>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</si>
  <si>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</si>
  <si>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</si>
  <si>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</si>
  <si>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</si>
  <si>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</si>
  <si>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</si>
  <si>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</si>
  <si>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</si>
  <si>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</si>
  <si>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</si>
  <si>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</si>
  <si>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</si>
  <si>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</si>
  <si>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</si>
  <si>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</si>
  <si>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</si>
  <si>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</si>
  <si>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</si>
  <si>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</si>
  <si>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</si>
  <si>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</si>
  <si>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</si>
  <si>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</si>
  <si>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</si>
  <si>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</si>
  <si>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</si>
  <si>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</si>
  <si>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</si>
  <si>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</si>
  <si>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</si>
  <si>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</si>
  <si>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</si>
  <si>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</si>
  <si>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</si>
  <si>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</si>
  <si>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</si>
  <si>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</si>
  <si>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</si>
  <si>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</si>
  <si>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</si>
  <si>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</si>
  <si>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</si>
  <si>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</si>
  <si>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</si>
  <si>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</si>
  <si>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</si>
  <si>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</si>
  <si>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</si>
  <si>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</si>
  <si>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</si>
  <si>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</si>
  <si>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</si>
  <si>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</si>
  <si>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</si>
  <si>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</si>
  <si>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</si>
  <si>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</si>
  <si>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</si>
  <si>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</si>
  <si>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</si>
  <si>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</si>
  <si>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</si>
  <si>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</si>
  <si>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</si>
  <si>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</si>
  <si>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</si>
  <si>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</si>
  <si>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</si>
  <si>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</si>
  <si>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</si>
  <si>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</si>
  <si>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</si>
  <si>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</si>
  <si>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</si>
  <si>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</si>
  <si>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</si>
  <si>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</si>
  <si>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</si>
  <si>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</si>
  <si>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</si>
  <si>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</si>
  <si>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</si>
  <si>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</si>
  <si>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</si>
  <si>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</si>
  <si>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</si>
  <si>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</si>
  <si>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</si>
  <si>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</si>
  <si>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</si>
  <si>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</si>
  <si>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</si>
  <si>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</si>
  <si>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</si>
  <si>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</si>
  <si>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</si>
  <si>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</si>
  <si>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</si>
  <si>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</si>
  <si>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</si>
  <si>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</si>
  <si>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</si>
  <si>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</si>
  <si>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</si>
  <si>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</si>
  <si>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</si>
  <si>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</si>
  <si>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</si>
  <si>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</si>
  <si>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</si>
  <si>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</si>
  <si>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</si>
  <si>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</si>
  <si>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</si>
  <si>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</si>
  <si>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</si>
  <si>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</si>
  <si>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</si>
  <si>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</si>
  <si>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</si>
  <si>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</si>
  <si>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</si>
  <si>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</si>
  <si>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</si>
  <si>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</si>
  <si>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</si>
  <si>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</si>
  <si>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</si>
  <si>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</si>
  <si>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</si>
  <si>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</si>
  <si>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</si>
  <si>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</si>
  <si>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</si>
  <si>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</si>
  <si>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</si>
  <si>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</si>
  <si>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</si>
  <si>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</si>
  <si>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</si>
  <si>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</si>
  <si>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</si>
  <si>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</si>
  <si>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</si>
  <si>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</si>
  <si>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</si>
  <si>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</si>
  <si>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</si>
  <si>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</si>
  <si>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</si>
  <si>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</si>
  <si>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</si>
  <si>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</si>
  <si>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</si>
  <si>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</si>
  <si>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</si>
  <si>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</si>
  <si>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</si>
  <si>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</si>
  <si>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</si>
  <si>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</si>
  <si>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</si>
  <si>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</si>
  <si>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</si>
  <si>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</si>
  <si>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</si>
  <si>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</si>
  <si>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</si>
  <si>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</si>
  <si>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</si>
  <si>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</si>
  <si>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</si>
  <si>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</si>
  <si>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</si>
  <si>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</si>
  <si>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</si>
  <si>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</si>
  <si>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</si>
  <si>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</si>
  <si>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</si>
  <si>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</si>
  <si>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</si>
  <si>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</si>
  <si>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</si>
  <si>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</si>
  <si>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</si>
  <si>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</si>
  <si>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</si>
  <si>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</si>
  <si>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</si>
  <si>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</si>
  <si>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</si>
  <si>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</si>
  <si>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</si>
  <si>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</si>
  <si>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</si>
  <si>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</si>
  <si>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</si>
  <si>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</si>
  <si>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</si>
  <si>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</si>
  <si>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</si>
  <si>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</si>
  <si>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</si>
  <si>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</si>
  <si>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</si>
  <si>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</si>
  <si>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</si>
  <si>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</si>
  <si>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</si>
  <si>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</si>
  <si>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</si>
  <si>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</si>
  <si>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</si>
  <si>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</si>
  <si>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</si>
  <si>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</si>
  <si>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</si>
  <si>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</si>
  <si>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</si>
  <si>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</si>
  <si>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</si>
  <si>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</si>
  <si>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</si>
  <si>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</si>
  <si>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</si>
  <si>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</si>
  <si>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</si>
  <si>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</si>
  <si>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</si>
  <si>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</si>
  <si>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</si>
  <si>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</si>
  <si>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</si>
  <si>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</si>
  <si>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</si>
  <si>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</si>
  <si>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</si>
  <si>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</si>
  <si>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</si>
  <si>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</si>
  <si>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</si>
  <si>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</si>
  <si>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</si>
  <si>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</si>
  <si>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</si>
  <si>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</si>
  <si>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</si>
  <si>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</si>
  <si>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</si>
  <si>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</si>
  <si>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</si>
  <si>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</si>
  <si>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</si>
  <si>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</si>
  <si>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</si>
  <si>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</si>
  <si>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</si>
  <si>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</si>
  <si>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</si>
  <si>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</si>
  <si>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</si>
  <si>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</si>
  <si>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</si>
  <si>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</si>
  <si>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</si>
  <si>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</si>
  <si>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</si>
  <si>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</si>
  <si>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</si>
  <si>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</si>
  <si>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</si>
  <si>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</si>
  <si>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</si>
  <si>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</si>
  <si>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</si>
  <si>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</si>
  <si>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</si>
  <si>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</si>
  <si>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</si>
  <si>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</si>
  <si>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</si>
  <si>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</si>
  <si>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</si>
  <si>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</si>
  <si>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</si>
  <si>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</si>
  <si>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</si>
  <si>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</si>
  <si>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</si>
  <si>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</si>
  <si>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</si>
  <si>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</si>
  <si>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</si>
  <si>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</si>
  <si>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</si>
  <si>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</si>
  <si>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</si>
  <si>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</si>
  <si>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</si>
  <si>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</si>
  <si>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</si>
  <si>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</si>
  <si>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</si>
  <si>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</si>
  <si>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</si>
  <si>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</si>
  <si>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</si>
  <si>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</si>
  <si>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</si>
  <si>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</si>
  <si>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</si>
  <si>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</si>
  <si>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</si>
  <si>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</si>
  <si>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</si>
  <si>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</si>
  <si>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</si>
  <si>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</si>
  <si>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</si>
  <si>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</si>
  <si>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</si>
  <si>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</si>
  <si>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</si>
  <si>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</si>
  <si>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</si>
  <si>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</si>
  <si>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</si>
  <si>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</si>
  <si>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</si>
  <si>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</si>
  <si>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</si>
  <si>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</si>
  <si>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</si>
  <si>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</si>
  <si>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</si>
  <si>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</si>
  <si>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</si>
  <si>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</si>
  <si>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</si>
  <si>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</si>
  <si>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</si>
  <si>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</si>
  <si>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</si>
  <si>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</si>
  <si>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</si>
  <si>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</si>
  <si>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</si>
  <si>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</si>
  <si>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</si>
  <si>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</si>
  <si>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</si>
  <si>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</si>
  <si>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</si>
  <si>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</si>
  <si>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</si>
  <si>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</si>
  <si>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</si>
  <si>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</si>
  <si>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</si>
  <si>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</si>
  <si>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</si>
  <si>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</si>
  <si>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</si>
  <si>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</si>
  <si>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</si>
  <si>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</si>
  <si>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</si>
  <si>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</si>
  <si>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</si>
  <si>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</si>
  <si>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</si>
  <si>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</si>
  <si>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</si>
  <si>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</si>
  <si>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</si>
  <si>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</si>
  <si>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</si>
  <si>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</si>
  <si>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</si>
  <si>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</si>
  <si>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</si>
  <si>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</si>
  <si>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</si>
  <si>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</si>
  <si>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</si>
  <si>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</si>
  <si>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</si>
  <si>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</si>
  <si>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</si>
  <si>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</si>
  <si>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</si>
  <si>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</si>
  <si>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</si>
  <si>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</si>
  <si>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</si>
  <si>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</si>
  <si>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</si>
  <si>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</si>
  <si>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</si>
  <si>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</si>
  <si>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</si>
  <si>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</si>
  <si>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</si>
  <si>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</si>
  <si>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</si>
  <si>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</si>
  <si>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</si>
  <si>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</si>
  <si>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</si>
  <si>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</si>
  <si>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</si>
  <si>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</si>
  <si>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</si>
  <si>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</si>
  <si>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</si>
  <si>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</si>
  <si>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</si>
  <si>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</si>
  <si>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</si>
  <si>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</si>
  <si>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</si>
  <si>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</si>
  <si>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</si>
  <si>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</si>
  <si>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</si>
  <si>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</si>
  <si>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</si>
  <si>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</si>
  <si>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</si>
  <si>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</si>
  <si>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</si>
  <si>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</si>
  <si>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</si>
  <si>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</si>
  <si>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</si>
  <si>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</si>
  <si>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</si>
  <si>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</si>
  <si>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</si>
  <si>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</si>
  <si>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</si>
  <si>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</si>
  <si>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</si>
  <si>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</si>
  <si>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</si>
  <si>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</si>
  <si>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</si>
  <si>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</si>
  <si>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</si>
  <si>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</si>
  <si>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</si>
  <si>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</si>
  <si>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</si>
  <si>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</si>
  <si>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</si>
  <si>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</si>
  <si>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</si>
  <si>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</si>
  <si>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</si>
  <si>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</si>
  <si>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</si>
  <si>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</si>
  <si>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</si>
  <si>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</si>
  <si>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</si>
  <si>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</si>
  <si>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</si>
  <si>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</si>
  <si>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</si>
  <si>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</si>
  <si>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</si>
  <si>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</si>
  <si>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</si>
  <si>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</si>
  <si>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</si>
  <si>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</si>
  <si>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</si>
  <si>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</si>
  <si>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</si>
  <si>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</si>
  <si>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</si>
  <si>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</si>
  <si>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</si>
  <si>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</si>
  <si>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</si>
  <si>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</si>
  <si>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</si>
  <si>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</si>
  <si>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</si>
  <si>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</si>
  <si>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</si>
  <si>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</si>
  <si>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</si>
  <si>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</si>
  <si>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</si>
  <si>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</si>
  <si>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</si>
  <si>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</si>
  <si>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</si>
  <si>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</si>
  <si>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</si>
  <si>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</si>
  <si>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</si>
  <si>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</si>
  <si>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</si>
  <si>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</si>
  <si>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</si>
  <si>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</si>
  <si>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</si>
  <si>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</si>
  <si>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</si>
  <si>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</si>
  <si>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</si>
  <si>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</si>
  <si>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</si>
  <si>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</si>
  <si>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</si>
  <si>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</si>
  <si>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</si>
  <si>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</si>
  <si>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</si>
  <si>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</si>
  <si>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</si>
  <si>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</si>
  <si>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</si>
  <si>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</si>
  <si>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</si>
  <si>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</si>
  <si>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</si>
  <si>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</si>
  <si>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</si>
  <si>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</si>
  <si>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</si>
  <si>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</si>
  <si>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</si>
  <si>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</si>
  <si>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</si>
  <si>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</si>
  <si>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</si>
  <si>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</si>
  <si>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</si>
  <si>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</si>
  <si>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</si>
  <si>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</si>
  <si>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</si>
  <si>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</si>
  <si>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</si>
  <si>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</si>
  <si>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</si>
  <si>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</si>
  <si>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</si>
  <si>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</si>
  <si>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</si>
  <si>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</si>
  <si>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</si>
  <si>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</si>
  <si>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</si>
  <si>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</si>
  <si>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</si>
  <si>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</si>
  <si>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</si>
  <si>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</si>
  <si>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</si>
  <si>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</si>
  <si>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</si>
  <si>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</si>
  <si>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</si>
  <si>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</si>
  <si>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</si>
  <si>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</si>
  <si>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</si>
  <si>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</si>
  <si>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</si>
  <si>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</si>
  <si>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</si>
  <si>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</si>
  <si>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</si>
  <si>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</si>
  <si>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</si>
  <si>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</si>
  <si>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</si>
  <si>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</si>
  <si>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</si>
  <si>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</si>
  <si>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</si>
  <si>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</si>
  <si>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</si>
  <si>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</si>
  <si>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</si>
  <si>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</si>
  <si>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</si>
  <si>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</si>
  <si>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</si>
  <si>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</si>
  <si>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</si>
  <si>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</si>
  <si>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</si>
  <si>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</si>
  <si>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</si>
  <si>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</si>
  <si>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</si>
  <si>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</si>
  <si>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</si>
  <si>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</si>
  <si>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</si>
  <si>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</si>
  <si>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</si>
  <si>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</si>
  <si>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</si>
  <si>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</si>
  <si>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</si>
  <si>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</si>
  <si>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</si>
  <si>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</si>
  <si>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</si>
  <si>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</si>
  <si>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</si>
  <si>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</si>
  <si>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</si>
  <si>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</si>
  <si>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</si>
  <si>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</si>
  <si>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</si>
  <si>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</si>
  <si>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</si>
  <si>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</si>
  <si>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</si>
  <si>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</si>
  <si>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</si>
  <si>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</si>
  <si>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</si>
  <si>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</si>
  <si>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</si>
  <si>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</si>
  <si>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</si>
  <si>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</si>
  <si>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</si>
  <si>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</si>
  <si>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</si>
  <si>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</si>
  <si>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</si>
  <si>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</si>
  <si>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</si>
  <si>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</si>
  <si>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</si>
  <si>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</si>
  <si>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</si>
  <si>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</si>
  <si>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</si>
  <si>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</si>
  <si>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</si>
  <si>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</si>
  <si>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</si>
  <si>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</si>
  <si>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</si>
  <si>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</si>
  <si>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</si>
  <si>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</si>
  <si>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</si>
  <si>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</si>
  <si>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</si>
  <si>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</si>
  <si>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</si>
  <si>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</si>
  <si>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</si>
  <si>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</si>
  <si>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</si>
  <si>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</si>
  <si>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</si>
  <si>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</si>
  <si>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</si>
  <si>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</si>
  <si>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</si>
  <si>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</si>
  <si>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</si>
  <si>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</si>
  <si>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</si>
  <si>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</si>
  <si>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</si>
  <si>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</si>
  <si>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</si>
  <si>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</si>
  <si>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</si>
  <si>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</si>
  <si>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</si>
  <si>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</si>
  <si>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</si>
  <si>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</si>
  <si>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</si>
  <si>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</si>
  <si>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</si>
  <si>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</si>
  <si>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</si>
  <si>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</si>
  <si>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</si>
  <si>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</si>
  <si>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</si>
  <si>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</si>
  <si>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</si>
  <si>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</si>
  <si>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</si>
  <si>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</si>
  <si>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</si>
  <si>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</si>
  <si>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</si>
  <si>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</si>
  <si>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</si>
  <si>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</si>
  <si>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</si>
  <si>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</si>
  <si>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</si>
  <si>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</si>
  <si>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</si>
  <si>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</si>
  <si>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</si>
  <si>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</si>
  <si>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</si>
  <si>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</si>
  <si>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</si>
  <si>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</si>
  <si>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</si>
  <si>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</si>
  <si>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</si>
  <si>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</si>
  <si>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</si>
  <si>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</si>
  <si>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</si>
  <si>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</si>
  <si>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</si>
  <si>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</si>
  <si>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</si>
  <si>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</si>
  <si>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</si>
  <si>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</si>
  <si>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</si>
  <si>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</si>
  <si>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</si>
  <si>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</si>
  <si>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</si>
  <si>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</si>
  <si>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</si>
  <si>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</si>
  <si>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</si>
  <si>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</si>
  <si>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</si>
  <si>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</si>
  <si>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</si>
  <si>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</si>
  <si>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</si>
  <si>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</si>
  <si>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</si>
  <si>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</si>
  <si>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</si>
  <si>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</si>
  <si>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</si>
  <si>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</si>
  <si>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</si>
  <si>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</si>
  <si>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</si>
  <si>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</si>
  <si>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</si>
  <si>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</si>
  <si>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</si>
  <si>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</si>
  <si>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</si>
  <si>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</si>
  <si>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</si>
  <si>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</si>
  <si>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</si>
  <si>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</si>
  <si>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</si>
  <si>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</si>
  <si>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</si>
  <si>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</si>
  <si>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</si>
  <si>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</si>
  <si>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</si>
  <si>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</si>
  <si>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</si>
  <si>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</si>
  <si>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</si>
  <si>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</si>
  <si>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</si>
  <si>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</si>
  <si>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</si>
  <si>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</si>
  <si>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</si>
  <si>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</si>
  <si>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</si>
  <si>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</si>
  <si>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</si>
  <si>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</si>
  <si>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</si>
  <si>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</si>
  <si>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</si>
  <si>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</si>
  <si>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</si>
  <si>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</si>
  <si>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</si>
  <si>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</si>
  <si>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</si>
  <si>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</si>
  <si>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</si>
  <si>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</si>
  <si>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</si>
  <si>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</si>
  <si>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</si>
  <si>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</si>
  <si>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</si>
  <si>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</si>
  <si>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</si>
  <si>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</si>
  <si>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</si>
  <si>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</si>
  <si>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</si>
  <si>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</si>
  <si>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</si>
  <si>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</si>
  <si>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</si>
  <si>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</si>
  <si>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</si>
  <si>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</si>
  <si>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</si>
  <si>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</si>
  <si>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</si>
  <si>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</si>
  <si>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</si>
  <si>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</si>
  <si>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</si>
  <si>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</si>
  <si>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</si>
  <si>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</si>
  <si>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</si>
  <si>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</si>
  <si>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</si>
  <si>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</si>
  <si>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</si>
  <si>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</si>
  <si>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</si>
  <si>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</si>
  <si>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</si>
  <si>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</si>
  <si>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</si>
  <si>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</si>
  <si>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</si>
  <si>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</si>
  <si>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</si>
  <si>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</si>
  <si>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</si>
  <si>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</si>
  <si>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</si>
  <si>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</si>
  <si>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</si>
  <si>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</si>
  <si>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</si>
  <si>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</si>
  <si>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</si>
  <si>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</si>
  <si>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</si>
  <si>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</si>
  <si>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</si>
  <si>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</si>
  <si>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</si>
  <si>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</si>
  <si>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</si>
  <si>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</si>
  <si>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</si>
  <si>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</si>
  <si>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</si>
  <si>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</si>
  <si>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</si>
  <si>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</si>
  <si>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</si>
  <si>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</si>
  <si>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</si>
  <si>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</si>
  <si>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</si>
  <si>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</si>
  <si>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</si>
  <si>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</si>
  <si>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</si>
  <si>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</si>
  <si>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</si>
  <si>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</si>
  <si>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</si>
  <si>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</si>
  <si>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</si>
  <si>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</si>
  <si>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</si>
  <si>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</si>
  <si>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</si>
  <si>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</si>
  <si>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</si>
  <si>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</si>
  <si>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</si>
  <si>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</si>
  <si>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</si>
  <si>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</si>
  <si>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</si>
  <si>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</si>
  <si>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</si>
  <si>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</si>
  <si>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</si>
  <si>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</si>
  <si>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</si>
  <si>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</si>
  <si>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</si>
  <si>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</si>
  <si>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</si>
  <si>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</si>
  <si>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</si>
  <si>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</si>
  <si>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</si>
  <si>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</si>
  <si>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</si>
  <si>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</si>
  <si>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</si>
  <si>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</si>
  <si>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</si>
  <si>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</si>
  <si>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</si>
  <si>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</si>
  <si>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</si>
  <si>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</si>
  <si>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</si>
  <si>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</si>
  <si>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</si>
  <si>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</si>
  <si>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</si>
  <si>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</si>
  <si>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</si>
  <si>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</si>
  <si>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</si>
  <si>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</si>
  <si>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</si>
  <si>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</si>
  <si>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</si>
  <si>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</si>
  <si>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</si>
  <si>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</si>
  <si>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</si>
  <si>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</si>
  <si>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</si>
  <si>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</si>
  <si>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</si>
  <si>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</si>
  <si>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</si>
  <si>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</si>
  <si>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</si>
  <si>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</si>
  <si>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</si>
  <si>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</si>
  <si>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</si>
  <si>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</si>
  <si>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</si>
  <si>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</si>
  <si>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</si>
  <si>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</si>
  <si>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</si>
  <si>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</si>
  <si>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</si>
  <si>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</si>
  <si>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</si>
  <si>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</si>
  <si>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</si>
  <si>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</si>
  <si>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</si>
  <si>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</si>
  <si>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</si>
  <si>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</si>
  <si>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</si>
  <si>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</si>
  <si>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</si>
  <si>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</si>
  <si>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</si>
  <si>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</si>
  <si>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</si>
  <si>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</si>
  <si>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</si>
  <si>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</si>
  <si>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</si>
  <si>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</si>
  <si>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</si>
  <si>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</si>
  <si>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</si>
  <si>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</si>
  <si>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</si>
  <si>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</si>
  <si>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</si>
  <si>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</si>
  <si>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</si>
  <si>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</si>
  <si>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</si>
  <si>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</si>
  <si>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</si>
  <si>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</si>
  <si>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</si>
  <si>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</si>
  <si>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</si>
  <si>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</si>
  <si>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</si>
  <si>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</si>
  <si>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</si>
  <si>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</si>
  <si>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</si>
  <si>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</si>
  <si>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</si>
  <si>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</si>
  <si>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</si>
  <si>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</si>
  <si>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</si>
  <si>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</si>
  <si>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</si>
  <si>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</si>
  <si>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</si>
  <si>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</si>
  <si>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</si>
  <si>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</si>
  <si>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</si>
  <si>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</si>
  <si>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</si>
  <si>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</si>
  <si>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</si>
  <si>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</si>
  <si>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</si>
  <si>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</si>
  <si>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</si>
  <si>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</si>
  <si>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</si>
  <si>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</si>
  <si>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</si>
  <si>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</si>
  <si>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</si>
  <si>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</si>
  <si>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</si>
  <si>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</si>
  <si>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</si>
  <si>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</si>
  <si>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</si>
  <si>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</si>
  <si>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</si>
  <si>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</si>
  <si>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</si>
  <si>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</si>
  <si>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</si>
  <si>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</si>
  <si>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</si>
  <si>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</si>
  <si>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</si>
  <si>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</si>
  <si>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</si>
  <si>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</si>
  <si>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</si>
  <si>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</si>
  <si>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</si>
  <si>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</si>
  <si>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</si>
  <si>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</si>
  <si>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</si>
  <si>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</si>
  <si>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</si>
  <si>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</si>
  <si>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</si>
  <si>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</si>
  <si>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</si>
  <si>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</si>
  <si>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</si>
  <si>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</si>
  <si>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</si>
  <si>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</si>
  <si>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</si>
  <si>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</si>
  <si>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</si>
  <si>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</si>
  <si>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</si>
  <si>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</si>
  <si>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</si>
  <si>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</si>
  <si>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</si>
  <si>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</si>
  <si>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</si>
  <si>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</si>
  <si>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</si>
  <si>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</si>
  <si>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</si>
  <si>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</si>
  <si>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</si>
  <si>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</si>
  <si>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</si>
  <si>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</si>
  <si>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</si>
  <si>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</si>
  <si>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</si>
  <si>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</si>
  <si>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</si>
  <si>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</si>
  <si>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</si>
  <si>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</si>
  <si>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</si>
  <si>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</si>
  <si>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</si>
  <si>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</si>
  <si>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</si>
  <si>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</si>
  <si>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</si>
  <si>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</si>
  <si>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</si>
  <si>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</si>
  <si>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</si>
  <si>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</si>
  <si>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</si>
  <si>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</si>
  <si>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</si>
  <si>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</si>
  <si>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</si>
  <si>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</si>
  <si>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</si>
  <si>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</si>
  <si>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</si>
  <si>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</si>
  <si>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</si>
  <si>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</si>
  <si>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</si>
  <si>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</si>
  <si>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</si>
  <si>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</si>
  <si>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</si>
  <si>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</si>
  <si>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</si>
  <si>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</si>
  <si>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</si>
  <si>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</si>
  <si>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</si>
  <si>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</si>
  <si>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</si>
  <si>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</si>
  <si>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</si>
  <si>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</si>
  <si>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</si>
  <si>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</si>
  <si>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</si>
  <si>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</si>
  <si>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</si>
  <si>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</si>
  <si>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</si>
  <si>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</si>
  <si>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</si>
  <si>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</si>
  <si>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</si>
  <si>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</si>
  <si>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</si>
  <si>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</si>
  <si>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</si>
  <si>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</si>
  <si>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</si>
  <si>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</si>
  <si>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</si>
  <si>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</si>
  <si>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</si>
  <si>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</si>
  <si>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</si>
  <si>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</si>
  <si>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</si>
  <si>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</si>
  <si>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</si>
  <si>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</si>
  <si>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</si>
  <si>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</si>
  <si>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</si>
  <si>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</si>
  <si>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</si>
  <si>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</si>
  <si>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</si>
  <si>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</si>
  <si>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</si>
  <si>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</si>
  <si>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</si>
  <si>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</si>
  <si>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</si>
  <si>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</si>
  <si>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</si>
  <si>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</si>
  <si>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</si>
  <si>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</si>
  <si>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</si>
  <si>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</si>
  <si>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</si>
  <si>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</si>
  <si>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</si>
  <si>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</si>
  <si>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</si>
  <si>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</si>
  <si>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</si>
  <si>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</si>
  <si>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</si>
  <si>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</si>
  <si>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</si>
  <si>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</si>
  <si>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</si>
  <si>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</si>
  <si>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</si>
  <si>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</si>
  <si>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</si>
  <si>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</si>
  <si>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</si>
  <si>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</si>
  <si>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</si>
  <si>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</si>
  <si>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</si>
  <si>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</si>
  <si>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</si>
  <si>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</si>
  <si>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</si>
  <si>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</si>
  <si>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</si>
  <si>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</si>
  <si>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</si>
  <si>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</si>
  <si>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</si>
  <si>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</si>
  <si>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</si>
  <si>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</si>
  <si>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</si>
  <si>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</si>
  <si>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</si>
  <si>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</si>
  <si>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</si>
  <si>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</si>
  <si>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</si>
  <si>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</si>
  <si>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</si>
  <si>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</si>
  <si>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</si>
  <si>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</si>
  <si>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</si>
  <si>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</si>
  <si>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</si>
  <si>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</si>
  <si>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</si>
  <si>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</si>
  <si>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</si>
  <si>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</si>
  <si>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</si>
  <si>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</si>
  <si>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</si>
  <si>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</si>
  <si>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</si>
  <si>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</si>
  <si>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</si>
  <si>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</si>
  <si>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</si>
  <si>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</si>
  <si>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</si>
  <si>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</si>
  <si>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</si>
  <si>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</si>
  <si>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</si>
  <si>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</si>
  <si>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</si>
  <si>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</si>
  <si>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</si>
  <si>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</si>
  <si>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</si>
  <si>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</si>
  <si>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</si>
  <si>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</si>
  <si>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</si>
  <si>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</si>
  <si>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</si>
  <si>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</si>
  <si>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</si>
  <si>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</si>
  <si>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</si>
  <si>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</si>
  <si>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</si>
  <si>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</si>
  <si>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</si>
  <si>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</si>
  <si>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</si>
  <si>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</si>
  <si>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</si>
  <si>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</si>
  <si>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</si>
  <si>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</si>
  <si>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</si>
  <si>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</si>
  <si>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</si>
  <si>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</si>
  <si>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</si>
  <si>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</si>
  <si>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</si>
  <si>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</si>
  <si>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</si>
  <si>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</si>
  <si>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</si>
  <si>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</si>
  <si>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</si>
  <si>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</si>
  <si>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</si>
  <si>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</si>
  <si>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</si>
  <si>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</si>
  <si>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</si>
  <si>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</si>
  <si>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</si>
  <si>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</si>
  <si>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</si>
  <si>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</si>
  <si>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</si>
  <si>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</si>
  <si>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</si>
  <si>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</si>
  <si>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</si>
  <si>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</si>
  <si>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</si>
  <si>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</si>
  <si>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</si>
  <si>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</si>
  <si>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</si>
  <si>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</si>
  <si>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</si>
  <si>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</si>
  <si>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</si>
  <si>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</si>
  <si>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</si>
  <si>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</si>
  <si>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</si>
  <si>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</si>
  <si>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</si>
  <si>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</si>
  <si>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</si>
  <si>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</si>
  <si>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</si>
  <si>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</si>
  <si>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</si>
  <si>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</si>
  <si>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</si>
  <si>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</si>
  <si>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</si>
  <si>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</si>
  <si>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</si>
  <si>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</si>
  <si>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</si>
  <si>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</si>
  <si>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</si>
  <si>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</si>
  <si>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</si>
  <si>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</si>
  <si>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</si>
  <si>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</si>
  <si>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</si>
  <si>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</si>
  <si>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</si>
  <si>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</si>
  <si>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</si>
  <si>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</si>
  <si>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</si>
  <si>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</si>
  <si>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</si>
  <si>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</si>
  <si>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</si>
  <si>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</si>
  <si>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</si>
  <si>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</si>
  <si>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</si>
  <si>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</si>
  <si>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</si>
  <si>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</si>
  <si>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</si>
  <si>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</si>
  <si>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</si>
  <si>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</si>
  <si>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</si>
  <si>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</si>
  <si>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</si>
  <si>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</si>
  <si>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</si>
  <si>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</si>
  <si>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</si>
  <si>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</si>
  <si>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</si>
  <si>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</si>
  <si>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</si>
  <si>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</si>
  <si>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</si>
  <si>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</si>
  <si>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</si>
  <si>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</si>
  <si>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</si>
  <si>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</si>
  <si>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</si>
  <si>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</si>
  <si>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</si>
  <si>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</si>
  <si>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</si>
  <si>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</si>
  <si>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</si>
  <si>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</si>
  <si>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</si>
  <si>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</si>
  <si>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</si>
  <si>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</si>
  <si>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</si>
  <si>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</si>
  <si>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</si>
  <si>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</si>
  <si>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</si>
  <si>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</si>
  <si>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</si>
  <si>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</si>
  <si>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</si>
  <si>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</si>
  <si>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</si>
  <si>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</si>
  <si>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</si>
  <si>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</si>
  <si>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</si>
  <si>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</si>
  <si>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</si>
  <si>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</si>
  <si>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</si>
  <si>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</si>
  <si>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</si>
  <si>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</si>
  <si>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</si>
  <si>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</si>
  <si>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</si>
  <si>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</si>
  <si>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</si>
  <si>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</si>
  <si>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</si>
  <si>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</si>
  <si>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</si>
  <si>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</si>
  <si>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</si>
  <si>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</si>
  <si>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</si>
  <si>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</si>
  <si>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</si>
  <si>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</si>
  <si>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</si>
  <si>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</si>
  <si>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</si>
  <si>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</si>
  <si>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</si>
  <si>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</si>
  <si>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</si>
  <si>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</si>
  <si>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</si>
  <si>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</si>
  <si>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</si>
  <si>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</si>
  <si>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</si>
  <si>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</si>
  <si>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</si>
  <si>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</si>
  <si>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</si>
  <si>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</si>
  <si>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</si>
  <si>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</si>
  <si>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</si>
  <si>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</si>
  <si>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</si>
  <si>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</si>
  <si>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</si>
  <si>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</si>
  <si>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</si>
  <si>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</si>
  <si>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</si>
  <si>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</si>
  <si>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</si>
  <si>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</si>
  <si>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</si>
  <si>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</si>
  <si>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</si>
  <si>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</si>
  <si>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</si>
  <si>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</si>
  <si>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</si>
  <si>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</si>
  <si>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</si>
  <si>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</si>
  <si>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</si>
  <si>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</si>
  <si>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</si>
  <si>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</si>
  <si>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</si>
  <si>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</si>
  <si>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</si>
  <si>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</si>
  <si>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</si>
  <si>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</si>
  <si>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</si>
  <si>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</si>
  <si>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</si>
  <si>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</si>
  <si>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</si>
  <si>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</si>
  <si>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</si>
  <si>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</si>
  <si>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</si>
  <si>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</si>
  <si>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</si>
  <si>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</si>
  <si>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</si>
  <si>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</si>
  <si>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</si>
  <si>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</si>
  <si>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</si>
  <si>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</si>
  <si>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</si>
  <si>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</si>
  <si>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</si>
  <si>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</si>
  <si>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</si>
  <si>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</si>
  <si>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</si>
  <si>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</si>
  <si>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</si>
  <si>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</si>
  <si>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</si>
  <si>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</si>
  <si>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</si>
  <si>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</si>
  <si>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</si>
  <si>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</si>
  <si>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</si>
  <si>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</si>
  <si>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</si>
  <si>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</si>
  <si>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</si>
  <si>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</si>
  <si>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</si>
  <si>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</si>
  <si>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</si>
  <si>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</si>
  <si>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</si>
  <si>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</si>
  <si>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</si>
  <si>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</si>
  <si>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</si>
  <si>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</si>
  <si>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</si>
  <si>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</si>
  <si>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</si>
  <si>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</si>
  <si>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</si>
  <si>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</si>
  <si>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</si>
  <si>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</si>
  <si>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</si>
  <si>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</si>
  <si>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</si>
  <si>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</si>
  <si>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</si>
  <si>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</si>
  <si>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</si>
  <si>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</si>
  <si>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</si>
  <si>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</si>
  <si>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</si>
  <si>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</si>
  <si>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</si>
  <si>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</si>
  <si>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</si>
  <si>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</si>
  <si>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</si>
  <si>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</si>
  <si>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</si>
  <si>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</si>
  <si>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</si>
  <si>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</si>
  <si>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</si>
  <si>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</si>
  <si>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</si>
  <si>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</si>
  <si>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</si>
  <si>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</si>
  <si>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</si>
  <si>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</si>
  <si>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</si>
  <si>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</si>
  <si>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</si>
  <si>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</si>
  <si>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</si>
  <si>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</si>
  <si>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</si>
  <si>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</si>
  <si>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</si>
  <si>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</si>
  <si>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</si>
  <si>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</si>
  <si>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</si>
  <si>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</si>
  <si>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</si>
  <si>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</si>
  <si>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</si>
  <si>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</si>
  <si>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</si>
  <si>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</si>
  <si>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</si>
  <si>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</si>
  <si>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</si>
  <si>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</si>
  <si>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</si>
  <si>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</si>
  <si>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</si>
  <si>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</si>
  <si>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</si>
  <si>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</si>
  <si>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</si>
  <si>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</si>
  <si>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</si>
  <si>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</si>
  <si>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</si>
  <si>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</si>
  <si>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</si>
  <si>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</si>
  <si>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</si>
  <si>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</si>
  <si>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</si>
  <si>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</si>
  <si>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</si>
  <si>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</si>
  <si>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</si>
  <si>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</si>
  <si>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</si>
  <si>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</si>
  <si>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</si>
  <si>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</si>
  <si>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</si>
  <si>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</si>
  <si>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</si>
  <si>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</si>
  <si>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</si>
  <si>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</si>
  <si>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</si>
  <si>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</si>
  <si>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</si>
  <si>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</si>
  <si>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</si>
  <si>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</si>
  <si>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</si>
  <si>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</si>
  <si>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</si>
  <si>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</si>
  <si>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</si>
  <si>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</si>
  <si>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</si>
  <si>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</si>
  <si>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</si>
  <si>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</si>
  <si>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</si>
  <si>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</si>
  <si>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</si>
  <si>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</si>
  <si>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</si>
  <si>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</si>
  <si>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</si>
  <si>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</si>
  <si>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</si>
  <si>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</si>
  <si>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</si>
  <si>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</si>
  <si>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</si>
  <si>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</si>
  <si>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</si>
  <si>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</si>
  <si>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</si>
  <si>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</si>
  <si>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</si>
  <si>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</si>
  <si>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</si>
  <si>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</si>
  <si>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</si>
  <si>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</si>
  <si>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</si>
  <si>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</si>
  <si>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</si>
  <si>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</si>
  <si>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</si>
  <si>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</si>
  <si>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</si>
  <si>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</si>
  <si>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</si>
  <si>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</si>
  <si>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</si>
  <si>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</si>
  <si>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</si>
  <si>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</si>
  <si>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</si>
  <si>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</si>
  <si>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</si>
  <si>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</si>
  <si>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</si>
  <si>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</si>
  <si>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</si>
  <si>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</si>
  <si>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</si>
  <si>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</si>
  <si>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</si>
  <si>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</si>
  <si>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</si>
  <si>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</si>
  <si>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</si>
  <si>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</si>
  <si>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</si>
  <si>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</si>
  <si>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</si>
  <si>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</si>
  <si>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</si>
  <si>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</si>
  <si>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</si>
  <si>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</si>
  <si>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</si>
  <si>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</si>
  <si>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</si>
  <si>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</si>
  <si>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</si>
  <si>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</si>
  <si>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</si>
  <si>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</si>
  <si>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</si>
  <si>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</si>
  <si>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</si>
  <si>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</si>
  <si>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</si>
  <si>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</si>
  <si>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</si>
  <si>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</si>
  <si>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</si>
  <si>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</si>
  <si>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</si>
  <si>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</si>
  <si>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</si>
  <si>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</si>
  <si>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</si>
  <si>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</si>
  <si>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</si>
  <si>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</si>
  <si>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</si>
  <si>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</si>
  <si>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</si>
  <si>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</si>
  <si>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</si>
  <si>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</si>
  <si>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</si>
  <si>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</si>
  <si>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</si>
  <si>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</si>
  <si>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</si>
  <si>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</si>
  <si>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</si>
  <si>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</si>
  <si>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</si>
  <si>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</si>
  <si>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</si>
  <si>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</si>
  <si>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</si>
  <si>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</si>
  <si>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</si>
  <si>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</si>
  <si>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</si>
  <si>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</si>
  <si>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</si>
  <si>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</si>
  <si>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</si>
  <si>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</si>
  <si>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</si>
  <si>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</si>
  <si>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</si>
  <si>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</si>
  <si>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</si>
  <si>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</si>
  <si>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</si>
  <si>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</si>
  <si>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</si>
  <si>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</si>
  <si>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</si>
  <si>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</si>
  <si>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</si>
  <si>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</si>
  <si>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</si>
  <si>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</si>
  <si>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</si>
  <si>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</si>
  <si>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</si>
  <si>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</si>
  <si>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</si>
  <si>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</si>
  <si>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</si>
  <si>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</si>
  <si>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</si>
  <si>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</si>
  <si>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</si>
  <si>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</si>
  <si>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</si>
  <si>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</si>
  <si>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</si>
  <si>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</si>
  <si>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</si>
  <si>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</si>
  <si>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</si>
  <si>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</si>
  <si>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</si>
  <si>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</si>
  <si>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</si>
  <si>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</si>
  <si>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</si>
  <si>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</si>
  <si>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</si>
  <si>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</si>
  <si>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</si>
  <si>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</si>
  <si>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</si>
  <si>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</si>
  <si>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</si>
  <si>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</si>
  <si>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</si>
  <si>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</si>
  <si>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</si>
  <si>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</si>
  <si>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</si>
  <si>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</si>
  <si>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</si>
  <si>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</si>
  <si>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</si>
  <si>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</si>
  <si>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</si>
  <si>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</si>
  <si>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</si>
  <si>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</si>
  <si>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</si>
  <si>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</si>
  <si>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</si>
  <si>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</si>
  <si>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</si>
  <si>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</si>
  <si>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</si>
  <si>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</si>
  <si>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</si>
  <si>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</si>
  <si>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</si>
  <si>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</si>
  <si>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</si>
  <si>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</si>
  <si>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</si>
  <si>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</si>
  <si>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</si>
  <si>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</si>
  <si>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</si>
  <si>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</si>
  <si>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</si>
  <si>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</si>
  <si>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</si>
  <si>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</si>
  <si>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</si>
  <si>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</si>
  <si>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</si>
  <si>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</si>
  <si>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</si>
  <si>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</si>
  <si>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</si>
  <si>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</si>
  <si>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</si>
  <si>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</si>
  <si>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</si>
  <si>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</si>
  <si>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</si>
  <si>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</si>
  <si>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</si>
  <si>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</si>
  <si>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</si>
  <si>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</si>
  <si>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</si>
  <si>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</si>
  <si>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</si>
  <si>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</si>
  <si>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</si>
  <si>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</si>
  <si>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</si>
  <si>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</si>
  <si>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</si>
  <si>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</si>
  <si>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</si>
  <si>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</si>
  <si>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</si>
  <si>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</si>
  <si>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</si>
  <si>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</si>
  <si>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</si>
  <si>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</si>
  <si>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</si>
  <si>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</si>
  <si>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</si>
  <si>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</si>
  <si>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</si>
  <si>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</si>
  <si>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</si>
  <si>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</si>
  <si>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</si>
  <si>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</si>
  <si>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</si>
  <si>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</si>
  <si>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</si>
  <si>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</si>
  <si>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</si>
  <si>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</si>
  <si>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</si>
  <si>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</si>
  <si>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</si>
  <si>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</si>
  <si>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</si>
  <si>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</si>
  <si>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</si>
  <si>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</si>
  <si>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</si>
  <si>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</si>
  <si>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</si>
  <si>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</si>
  <si>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</si>
  <si>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</si>
  <si>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</si>
  <si>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</si>
  <si>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</si>
  <si>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</si>
  <si>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</si>
  <si>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</si>
  <si>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</si>
  <si>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</si>
  <si>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</si>
  <si>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</si>
  <si>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</si>
  <si>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</si>
  <si>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</si>
  <si>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</si>
  <si>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</si>
  <si>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</si>
  <si>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</si>
  <si>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</si>
  <si>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</si>
  <si>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</si>
  <si>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</si>
  <si>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</si>
  <si>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</si>
  <si>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</si>
  <si>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</si>
  <si>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</si>
  <si>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</si>
  <si>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</si>
  <si>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</si>
  <si>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</si>
  <si>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</si>
  <si>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</si>
  <si>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</si>
  <si>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</si>
  <si>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</si>
  <si>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</si>
  <si>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</si>
  <si>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</si>
  <si>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</si>
  <si>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</si>
  <si>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</si>
  <si>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</si>
  <si>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</si>
  <si>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</si>
  <si>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</si>
  <si>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</si>
  <si>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</si>
  <si>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</si>
  <si>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</si>
  <si>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</si>
  <si>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</si>
  <si>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</si>
  <si>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</si>
  <si>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</si>
  <si>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</si>
  <si>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</si>
  <si>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</si>
  <si>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</si>
  <si>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</si>
  <si>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</si>
  <si>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</si>
  <si>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</si>
  <si>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</si>
  <si>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</si>
  <si>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</si>
  <si>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</si>
  <si>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</si>
  <si>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</si>
  <si>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</si>
  <si>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</si>
  <si>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</si>
  <si>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</si>
  <si>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</si>
  <si>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</si>
  <si>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</si>
  <si>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</si>
  <si>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</si>
  <si>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</si>
  <si>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</si>
  <si>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</si>
  <si>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</si>
  <si>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</si>
  <si>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</si>
  <si>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</si>
  <si>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</si>
  <si>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</si>
  <si>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</si>
  <si>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</si>
  <si>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</si>
  <si>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</si>
  <si>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</si>
  <si>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</si>
  <si>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</si>
  <si>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</si>
  <si>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</si>
  <si>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</si>
  <si>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</si>
  <si>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</si>
  <si>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</si>
  <si>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</si>
  <si>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</si>
  <si>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</si>
  <si>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</si>
  <si>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</si>
  <si>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</si>
  <si>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</si>
  <si>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</si>
  <si>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</si>
  <si>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</si>
  <si>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</si>
  <si>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</si>
  <si>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</si>
  <si>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</si>
  <si>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</si>
  <si>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</si>
  <si>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</si>
  <si>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</si>
  <si>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</si>
  <si>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</si>
  <si>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</si>
  <si>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</si>
  <si>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</si>
  <si>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</si>
  <si>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</si>
  <si>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</si>
  <si>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</si>
  <si>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</si>
  <si>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</si>
  <si>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</si>
  <si>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</si>
  <si>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</si>
  <si>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</si>
  <si>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</si>
  <si>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</si>
  <si>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</si>
  <si>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</si>
  <si>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</si>
  <si>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</si>
  <si>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</si>
  <si>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</si>
  <si>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</si>
  <si>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</si>
  <si>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</si>
  <si>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</si>
  <si>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</si>
  <si>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</si>
  <si>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</si>
  <si>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</si>
  <si>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</si>
  <si>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</si>
  <si>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</si>
  <si>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</si>
  <si>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</si>
  <si>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</si>
  <si>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</si>
  <si>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</si>
  <si>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</si>
  <si>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</si>
  <si>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</si>
  <si>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</si>
  <si>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</si>
  <si>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</si>
  <si>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</si>
  <si>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</si>
  <si>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</si>
  <si>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</si>
  <si>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</si>
  <si>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</si>
  <si>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</si>
  <si>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</si>
  <si>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</si>
  <si>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</si>
  <si>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</si>
  <si>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</si>
  <si>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</si>
  <si>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</si>
  <si>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</si>
  <si>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</si>
  <si>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</si>
  <si>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</si>
  <si>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</si>
  <si>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</si>
  <si>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</si>
  <si>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</si>
  <si>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</si>
  <si>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</si>
  <si>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</si>
  <si>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</si>
  <si>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</si>
  <si>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</si>
  <si>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</si>
  <si>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</si>
  <si>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</si>
  <si>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</si>
  <si>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</si>
  <si>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</si>
  <si>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</si>
  <si>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</si>
  <si>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</si>
  <si>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</si>
  <si>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</si>
  <si>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</si>
  <si>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</si>
  <si>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</si>
  <si>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</si>
  <si>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</si>
  <si>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</si>
  <si>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</si>
  <si>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</si>
  <si>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</si>
  <si>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</si>
  <si>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</si>
  <si>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</si>
  <si>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</si>
  <si>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</si>
  <si>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</si>
  <si>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</si>
  <si>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</si>
  <si>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</si>
  <si>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</si>
  <si>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</si>
  <si>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</si>
  <si>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</si>
  <si>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</si>
  <si>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</si>
  <si>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</si>
  <si>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</si>
  <si>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</si>
  <si>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</si>
  <si>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</si>
  <si>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</si>
  <si>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</si>
  <si>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</si>
  <si>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</si>
  <si>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</si>
  <si>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</si>
  <si>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</si>
  <si>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</si>
  <si>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</si>
  <si>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</si>
  <si>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</si>
  <si>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</si>
  <si>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</si>
  <si>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</si>
  <si>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</si>
  <si>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</si>
  <si>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</si>
  <si>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</si>
  <si>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</si>
  <si>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</si>
  <si>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</si>
  <si>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</si>
  <si>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</si>
  <si>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</si>
  <si>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</si>
  <si>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</si>
  <si>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</si>
  <si>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</si>
  <si>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</si>
  <si>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</si>
  <si>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</si>
  <si>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</si>
  <si>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</si>
  <si>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</si>
  <si>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</si>
  <si>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</si>
  <si>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</si>
  <si>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</si>
  <si>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</si>
  <si>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</si>
  <si>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</si>
  <si>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</si>
  <si>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</si>
  <si>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</si>
  <si>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</si>
  <si>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</si>
  <si>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</si>
  <si>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</si>
  <si>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</si>
  <si>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</si>
  <si>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</si>
  <si>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</si>
  <si>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</si>
  <si>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</si>
  <si>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</si>
  <si>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</si>
  <si>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</si>
  <si>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</si>
  <si>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</si>
  <si>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</si>
  <si>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</si>
  <si>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</si>
  <si>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</si>
  <si>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</si>
  <si>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</si>
  <si>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</si>
  <si>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</si>
  <si>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</si>
  <si>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</si>
  <si>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</si>
  <si>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</si>
  <si>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</si>
  <si>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</si>
  <si>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</si>
  <si>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</si>
  <si>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</si>
  <si>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</si>
  <si>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</si>
  <si>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</si>
  <si>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</si>
  <si>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</si>
  <si>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</si>
  <si>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</si>
  <si>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</si>
  <si>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</si>
  <si>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</si>
  <si>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</si>
  <si>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</si>
  <si>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</si>
  <si>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</si>
  <si>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</si>
  <si>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</si>
  <si>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</si>
  <si>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</si>
  <si>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</si>
  <si>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</si>
  <si>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</si>
  <si>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</si>
  <si>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</si>
  <si>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</si>
  <si>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</si>
  <si>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</si>
  <si>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</si>
  <si>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</si>
  <si>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</si>
  <si>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</si>
  <si>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</si>
  <si>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</si>
  <si>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</si>
  <si>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</si>
  <si>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</si>
  <si>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</si>
  <si>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</si>
  <si>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</si>
  <si>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</si>
  <si>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</si>
  <si>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</si>
  <si>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</si>
  <si>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</si>
  <si>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</si>
  <si>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</si>
  <si>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</si>
  <si>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</si>
  <si>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</si>
  <si>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</si>
  <si>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</si>
  <si>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</si>
  <si>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</si>
  <si>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</si>
  <si>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</si>
  <si>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</si>
  <si>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</si>
  <si>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</si>
  <si>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</si>
  <si>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</si>
  <si>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</si>
  <si>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</si>
  <si>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</si>
  <si>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</si>
  <si>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</si>
  <si>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</si>
  <si>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</si>
  <si>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</si>
  <si>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</si>
  <si>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</si>
  <si>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</si>
  <si>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</si>
  <si>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</si>
  <si>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</si>
  <si>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</si>
  <si>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</si>
  <si>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</si>
  <si>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</si>
  <si>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</si>
  <si>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</si>
  <si>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</si>
  <si>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</si>
  <si>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</si>
  <si>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</si>
  <si>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</si>
  <si>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</si>
  <si>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</si>
  <si>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</si>
  <si>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</si>
  <si>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</si>
  <si>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</si>
  <si>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</si>
  <si>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</si>
  <si>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</si>
  <si>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</si>
  <si>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</si>
  <si>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</si>
  <si>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</si>
  <si>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</si>
  <si>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</si>
  <si>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</si>
  <si>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</si>
  <si>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</si>
  <si>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</si>
  <si>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</si>
  <si>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</si>
  <si>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</si>
  <si>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</si>
  <si>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</si>
  <si>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</si>
  <si>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</si>
  <si>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</si>
  <si>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</si>
  <si>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</si>
  <si>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</si>
  <si>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</si>
  <si>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</si>
  <si>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</si>
  <si>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</si>
  <si>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</si>
  <si>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</si>
  <si>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</si>
  <si>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</si>
  <si>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</si>
  <si>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</si>
  <si>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</si>
  <si>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</si>
  <si>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</si>
  <si>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</si>
  <si>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</si>
  <si>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</si>
  <si>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</si>
  <si>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</si>
  <si>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</si>
  <si>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</si>
  <si>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</si>
  <si>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</si>
  <si>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</si>
  <si>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</si>
  <si>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</si>
  <si>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</si>
  <si>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</si>
  <si>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</si>
  <si>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</si>
  <si>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</si>
  <si>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</si>
  <si>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</si>
  <si>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</si>
  <si>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</si>
  <si>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</si>
  <si>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</si>
  <si>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</si>
  <si>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</si>
  <si>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</si>
  <si>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</si>
  <si>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</si>
  <si>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</si>
  <si>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</si>
  <si>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</si>
  <si>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</si>
  <si>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</si>
  <si>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</si>
  <si>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</si>
  <si>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</si>
  <si>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</si>
  <si>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</si>
  <si>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</si>
  <si>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</si>
  <si>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</si>
  <si>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</si>
  <si>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</si>
  <si>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</si>
  <si>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</si>
  <si>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</si>
  <si>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</si>
  <si>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</si>
  <si>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</si>
  <si>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</si>
  <si>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</si>
  <si>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</si>
  <si>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</si>
  <si>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</si>
  <si>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</si>
  <si>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</si>
  <si>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</si>
  <si>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</si>
  <si>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</si>
  <si>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</si>
  <si>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</si>
  <si>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</si>
  <si>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</si>
  <si>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</si>
  <si>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</si>
  <si>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</si>
  <si>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</si>
  <si>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</si>
  <si>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</si>
  <si>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</si>
  <si>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</si>
  <si>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</si>
  <si>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</si>
  <si>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</si>
  <si>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</si>
  <si>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</si>
  <si>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</si>
  <si>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</si>
  <si>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</si>
  <si>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</si>
  <si>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</si>
  <si>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</si>
  <si>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</si>
  <si>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</si>
  <si>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</si>
  <si>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</si>
  <si>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</si>
  <si>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</si>
  <si>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</si>
  <si>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</si>
  <si>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</si>
  <si>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</si>
  <si>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</si>
  <si>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</si>
  <si>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</si>
  <si>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</si>
  <si>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</si>
  <si>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</si>
  <si>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</si>
  <si>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</si>
  <si>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</si>
  <si>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</si>
  <si>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</si>
  <si>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</si>
  <si>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</si>
  <si>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</si>
  <si>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</si>
  <si>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</si>
  <si>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</si>
  <si>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</si>
  <si>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</si>
  <si>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</si>
  <si>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</si>
  <si>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</si>
  <si>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</si>
  <si>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</si>
  <si>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</si>
  <si>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</si>
  <si>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</si>
  <si>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</si>
  <si>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</si>
  <si>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</si>
  <si>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</si>
  <si>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</si>
  <si>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</si>
  <si>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</si>
  <si>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</si>
  <si>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</si>
  <si>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</si>
  <si>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</si>
  <si>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</si>
  <si>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</si>
  <si>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</si>
  <si>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</si>
  <si>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</si>
  <si>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</si>
  <si>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</si>
  <si>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</si>
  <si>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</si>
  <si>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</si>
  <si>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</si>
  <si>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</si>
  <si>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</si>
  <si>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</si>
  <si>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</si>
  <si>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</si>
  <si>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</si>
  <si>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</si>
  <si>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</si>
  <si>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</si>
  <si>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</si>
  <si>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</si>
  <si>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</si>
  <si>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</si>
  <si>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</si>
  <si>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</si>
  <si>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</si>
  <si>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</si>
  <si>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</si>
  <si>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</si>
  <si>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</si>
  <si>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</si>
  <si>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</si>
  <si>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</si>
  <si>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</si>
  <si>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</si>
  <si>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</si>
  <si>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</si>
  <si>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</si>
  <si>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</si>
  <si>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</si>
  <si>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</si>
  <si>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</si>
  <si>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</si>
  <si>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</si>
  <si>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</si>
  <si>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</si>
  <si>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</si>
  <si>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</si>
  <si>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</si>
  <si>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</si>
  <si>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</si>
  <si>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</si>
  <si>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</si>
  <si>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</si>
  <si>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</si>
  <si>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</si>
  <si>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</si>
  <si>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</si>
  <si>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</si>
  <si>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</si>
  <si>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</si>
  <si>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</si>
  <si>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</si>
  <si>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</si>
  <si>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</si>
  <si>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</si>
  <si>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</si>
  <si>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</si>
  <si>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</si>
  <si>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</si>
  <si>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</si>
  <si>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</si>
  <si>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</si>
  <si>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</si>
  <si>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</si>
  <si>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</si>
  <si>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</si>
  <si>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</si>
  <si>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</si>
  <si>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</si>
  <si>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</si>
  <si>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</si>
  <si>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</si>
  <si>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</si>
  <si>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</si>
  <si>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</si>
  <si>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</si>
  <si>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</si>
  <si>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</si>
  <si>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</si>
  <si>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</si>
  <si>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</si>
  <si>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</si>
  <si>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</si>
  <si>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</si>
  <si>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</si>
  <si>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</si>
  <si>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</si>
  <si>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</si>
  <si>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</si>
  <si>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</si>
  <si>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</si>
  <si>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</si>
  <si>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</si>
  <si>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</si>
  <si>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</si>
  <si>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</si>
  <si>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</si>
  <si>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</si>
  <si>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</si>
  <si>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</si>
  <si>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</si>
  <si>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</si>
  <si>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</si>
  <si>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</si>
  <si>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</si>
  <si>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</si>
  <si>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</si>
  <si>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</si>
  <si>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</si>
  <si>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</si>
  <si>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</si>
  <si>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</si>
  <si>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</si>
  <si>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</si>
  <si>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</si>
  <si>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</si>
  <si>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</si>
  <si>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</si>
  <si>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</si>
  <si>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</si>
  <si>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</si>
  <si>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</si>
  <si>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</si>
  <si>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</si>
  <si>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</si>
  <si>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</si>
  <si>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</si>
  <si>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</si>
  <si>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</si>
  <si>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</si>
  <si>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</si>
  <si>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</si>
  <si>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</si>
  <si>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</si>
  <si>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</si>
  <si>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</si>
  <si>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</si>
  <si>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</si>
  <si>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</si>
  <si>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</si>
  <si>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</si>
  <si>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</si>
  <si>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</si>
  <si>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</si>
  <si>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</si>
  <si>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</si>
  <si>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</si>
  <si>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</si>
  <si>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</si>
  <si>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</si>
  <si>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</si>
  <si>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</si>
  <si>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</si>
  <si>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</si>
  <si>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</si>
  <si>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</si>
  <si>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</si>
  <si>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</si>
  <si>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</si>
  <si>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</si>
  <si>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</si>
  <si>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</si>
  <si>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</si>
  <si>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</si>
  <si>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</si>
  <si>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</si>
  <si>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</si>
  <si>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</si>
  <si>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</si>
  <si>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</si>
  <si>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</si>
  <si>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</si>
  <si>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</si>
  <si>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</si>
  <si>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</si>
  <si>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</si>
  <si>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</si>
  <si>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</si>
  <si>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</si>
  <si>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</si>
  <si>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</si>
  <si>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</si>
  <si>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</si>
  <si>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</si>
  <si>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</si>
  <si>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</si>
  <si>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</si>
  <si>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</si>
  <si>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</si>
  <si>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</si>
  <si>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</si>
  <si>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</si>
  <si>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</si>
  <si>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</si>
  <si>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</si>
  <si>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</si>
  <si>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</si>
  <si>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</si>
  <si>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</si>
  <si>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</si>
  <si>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</si>
  <si>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</si>
  <si>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</si>
  <si>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</si>
  <si>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</si>
  <si>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</si>
  <si>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</si>
  <si>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</si>
  <si>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</si>
  <si>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</si>
  <si>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</si>
  <si>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</si>
  <si>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</si>
  <si>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</si>
  <si>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</si>
  <si>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</si>
  <si>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</si>
  <si>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</si>
  <si>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</si>
  <si>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</si>
  <si>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</si>
  <si>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</si>
  <si>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</si>
  <si>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</si>
  <si>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</si>
  <si>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</si>
  <si>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</si>
  <si>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</si>
  <si>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</si>
  <si>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</si>
  <si>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</si>
  <si>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</si>
  <si>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</si>
  <si>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</si>
  <si>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</si>
  <si>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</si>
  <si>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</si>
  <si>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</si>
  <si>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</si>
  <si>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</si>
  <si>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</si>
  <si>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</si>
  <si>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</si>
  <si>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</si>
  <si>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</si>
  <si>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</si>
  <si>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</si>
  <si>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</si>
  <si>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</si>
  <si>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</si>
  <si>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</si>
  <si>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</si>
  <si>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</si>
  <si>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</si>
  <si>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</si>
  <si>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</si>
  <si>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</si>
  <si>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</si>
  <si>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</si>
  <si>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</si>
  <si>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</si>
  <si>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</si>
  <si>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</si>
  <si>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</si>
  <si>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</si>
  <si>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</si>
  <si>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</si>
  <si>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</si>
  <si>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</si>
  <si>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</si>
  <si>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</si>
  <si>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</si>
  <si>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</si>
  <si>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</si>
  <si>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</si>
  <si>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</si>
  <si>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</si>
  <si>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</si>
  <si>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</si>
  <si>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</si>
  <si>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</si>
  <si>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</si>
  <si>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</si>
  <si>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</si>
  <si>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</si>
  <si>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</si>
  <si>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</si>
  <si>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</si>
  <si>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</si>
  <si>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</si>
  <si>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</si>
  <si>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</si>
  <si>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</si>
  <si>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</si>
  <si>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</si>
  <si>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</si>
  <si>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</si>
  <si>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</si>
  <si>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</si>
  <si>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</si>
  <si>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</si>
  <si>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</si>
  <si>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</si>
  <si>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</si>
  <si>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</si>
  <si>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</si>
  <si>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</si>
  <si>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</si>
  <si>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</si>
  <si>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</si>
  <si>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</si>
  <si>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</si>
  <si>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</si>
  <si>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</si>
  <si>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</si>
  <si>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</si>
  <si>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</si>
  <si>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</si>
  <si>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</si>
  <si>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</si>
  <si>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</si>
  <si>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</si>
  <si>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</si>
  <si>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</si>
  <si>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</si>
  <si>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</si>
  <si>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</si>
  <si>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</si>
  <si>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</si>
  <si>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</si>
  <si>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</si>
  <si>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</si>
  <si>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</si>
  <si>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</si>
  <si>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</si>
  <si>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</si>
  <si>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</si>
  <si>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</si>
  <si>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</si>
  <si>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</si>
  <si>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</si>
  <si>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</si>
  <si>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</si>
  <si>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</si>
  <si>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</si>
  <si>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</si>
  <si>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</si>
  <si>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</si>
  <si>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</si>
  <si>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</si>
  <si>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</si>
  <si>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</si>
  <si>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</si>
  <si>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</si>
  <si>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</si>
  <si>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</si>
  <si>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</si>
  <si>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</si>
  <si>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</si>
  <si>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</si>
  <si>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</si>
  <si>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</si>
  <si>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</si>
  <si>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</si>
  <si>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</si>
  <si>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</si>
  <si>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</si>
  <si>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</si>
  <si>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</si>
  <si>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</si>
  <si>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</si>
  <si>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</si>
  <si>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</si>
  <si>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</si>
  <si>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</si>
  <si>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</si>
  <si>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</si>
  <si>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</si>
  <si>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</si>
  <si>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</si>
  <si>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</si>
  <si>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</si>
  <si>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</si>
  <si>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</si>
  <si>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</si>
  <si>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</si>
  <si>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</si>
  <si>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</si>
  <si>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</si>
  <si>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</si>
  <si>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</si>
  <si>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</si>
  <si>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</si>
  <si>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</si>
  <si>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</si>
  <si>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</si>
  <si>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</si>
  <si>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</si>
  <si>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</si>
  <si>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</si>
  <si>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</si>
  <si>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</si>
  <si>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</si>
  <si>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</si>
  <si>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</si>
  <si>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</si>
  <si>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</si>
  <si>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</si>
  <si>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</si>
  <si>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</si>
  <si>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</si>
  <si>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</si>
  <si>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</si>
  <si>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</si>
  <si>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</si>
  <si>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</si>
  <si>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</si>
  <si>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</si>
  <si>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</si>
  <si>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</si>
  <si>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</si>
  <si>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</si>
  <si>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</si>
  <si>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</si>
  <si>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</si>
  <si>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</si>
  <si>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</si>
  <si>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</si>
  <si>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</si>
  <si>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</si>
  <si>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</si>
  <si>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</si>
  <si>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</si>
  <si>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</si>
  <si>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</si>
  <si>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</si>
  <si>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</si>
  <si>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</si>
  <si>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</si>
  <si>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</si>
  <si>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</si>
  <si>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</si>
  <si>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</si>
  <si>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</si>
  <si>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</si>
  <si>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</si>
  <si>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</si>
  <si>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</si>
  <si>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</si>
  <si>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</si>
  <si>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</si>
  <si>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</si>
  <si>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</si>
  <si>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</si>
  <si>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</si>
  <si>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</si>
  <si>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</si>
  <si>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</si>
  <si>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</si>
  <si>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</si>
  <si>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</si>
  <si>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</si>
  <si>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</si>
  <si>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</si>
  <si>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</si>
  <si>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</si>
  <si>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</si>
  <si>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</si>
  <si>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</si>
  <si>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</si>
  <si>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</si>
  <si>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</si>
  <si>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</si>
  <si>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</si>
  <si>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</si>
  <si>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</si>
  <si>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</si>
  <si>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</si>
  <si>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</si>
  <si>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</si>
  <si>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</si>
  <si>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</si>
  <si>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</si>
  <si>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</si>
  <si>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</si>
  <si>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</si>
  <si>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</si>
  <si>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</si>
  <si>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</si>
  <si>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</si>
  <si>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</si>
  <si>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</si>
  <si>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</si>
  <si>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</si>
  <si>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</si>
  <si>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</si>
  <si>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</si>
  <si>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</si>
  <si>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</si>
  <si>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</si>
  <si>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</si>
  <si>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</si>
  <si>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</si>
  <si>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</si>
  <si>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</si>
  <si>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</si>
  <si>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</si>
  <si>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</si>
  <si>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</si>
  <si>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</si>
  <si>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</si>
  <si>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</si>
  <si>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</si>
  <si>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</si>
  <si>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</si>
  <si>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</si>
  <si>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</si>
  <si>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</si>
  <si>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</si>
  <si>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</si>
  <si>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</si>
  <si>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</si>
  <si>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</si>
  <si>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</si>
  <si>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</si>
  <si>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</si>
  <si>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</si>
  <si>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</si>
  <si>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</si>
  <si>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</si>
  <si>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</si>
  <si>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</si>
  <si>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</si>
  <si>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</si>
  <si>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</si>
  <si>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</si>
  <si>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</si>
  <si>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</si>
  <si>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</si>
  <si>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</si>
  <si>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</si>
  <si>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</si>
  <si>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</si>
  <si>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</si>
  <si>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</si>
  <si>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</si>
  <si>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</si>
  <si>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</si>
  <si>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</si>
  <si>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</si>
  <si>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</si>
  <si>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</si>
  <si>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</si>
  <si>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</si>
  <si>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</si>
  <si>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</si>
  <si>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</si>
  <si>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</si>
  <si>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</si>
  <si>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</si>
  <si>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</si>
  <si>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</si>
  <si>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</si>
  <si>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</si>
  <si>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</si>
  <si>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</si>
  <si>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</si>
  <si>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</si>
  <si>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</si>
  <si>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</si>
  <si>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</si>
  <si>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</si>
  <si>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</si>
  <si>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</si>
  <si>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</si>
  <si>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</si>
  <si>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</si>
  <si>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</si>
  <si>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</si>
  <si>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</si>
  <si>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</si>
  <si>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</si>
  <si>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</si>
  <si>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</si>
  <si>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</si>
  <si>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</si>
  <si>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</si>
  <si>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</si>
  <si>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</si>
  <si>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</si>
  <si>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</si>
  <si>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</si>
  <si>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</si>
  <si>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</si>
  <si>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</si>
  <si>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</si>
  <si>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</si>
  <si>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</si>
  <si>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</si>
  <si>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</si>
  <si>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</si>
  <si>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</si>
  <si>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</si>
  <si>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</si>
  <si>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</si>
  <si>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</si>
  <si>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</si>
  <si>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</si>
  <si>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</si>
  <si>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</si>
  <si>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</si>
  <si>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</si>
  <si>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</si>
  <si>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</si>
  <si>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</si>
  <si>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</si>
  <si>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</si>
  <si>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</si>
  <si>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</si>
  <si>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</si>
  <si>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</si>
  <si>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</si>
  <si>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</si>
  <si>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</si>
  <si>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</si>
  <si>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</si>
  <si>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</si>
  <si>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</si>
  <si>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</si>
  <si>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</si>
  <si>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</si>
  <si>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</si>
  <si>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</si>
  <si>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</si>
  <si>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</si>
  <si>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</si>
  <si>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</si>
  <si>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</si>
  <si>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</si>
  <si>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</si>
  <si>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</si>
  <si>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</si>
  <si>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</si>
  <si>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</si>
  <si>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</si>
  <si>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</si>
  <si>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</si>
  <si>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</si>
  <si>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</si>
  <si>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</si>
  <si>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</si>
  <si>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</si>
  <si>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</si>
  <si>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</si>
  <si>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</si>
  <si>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</si>
  <si>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</si>
  <si>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</si>
  <si>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</si>
  <si>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</si>
  <si>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</si>
  <si>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</si>
  <si>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</si>
  <si>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</si>
  <si>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</si>
  <si>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</si>
  <si>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</si>
  <si>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</si>
  <si>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</si>
  <si>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</si>
  <si>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</si>
  <si>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</si>
  <si>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</si>
  <si>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</si>
  <si>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</si>
  <si>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</si>
  <si>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</si>
  <si>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</si>
  <si>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</si>
  <si>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</si>
  <si>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</si>
  <si>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</si>
  <si>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</si>
  <si>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</si>
  <si>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</si>
  <si>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</si>
  <si>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</si>
  <si>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</si>
  <si>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</si>
  <si>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</si>
  <si>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</si>
  <si>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</si>
  <si>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</si>
  <si>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</si>
  <si>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</si>
  <si>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</si>
  <si>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</si>
  <si>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</si>
  <si>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</si>
  <si>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</si>
  <si>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</si>
  <si>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</si>
  <si>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</si>
  <si>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</si>
  <si>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</si>
  <si>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</si>
  <si>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</si>
  <si>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</si>
  <si>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</si>
  <si>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</si>
  <si>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</si>
  <si>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</si>
  <si>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</si>
  <si>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</si>
  <si>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</si>
  <si>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</si>
  <si>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</si>
  <si>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</si>
  <si>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</si>
  <si>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</si>
  <si>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</si>
  <si>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</si>
  <si>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</si>
  <si>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</si>
  <si>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</si>
  <si>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</si>
  <si>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</si>
  <si>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</si>
  <si>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</si>
  <si>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</si>
  <si>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</si>
  <si>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</si>
  <si>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</si>
  <si>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</si>
  <si>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</si>
  <si>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</si>
  <si>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</si>
  <si>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</si>
  <si>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</si>
  <si>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</si>
  <si>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</si>
  <si>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</si>
  <si>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</si>
  <si>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</si>
  <si>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</si>
  <si>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</si>
  <si>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</si>
  <si>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</si>
  <si>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</si>
  <si>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</si>
  <si>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</si>
  <si>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</si>
  <si>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</si>
  <si>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</si>
  <si>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</si>
  <si>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</si>
  <si>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</si>
  <si>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</si>
  <si>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</si>
  <si>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</si>
  <si>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</si>
  <si>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</si>
  <si>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</si>
  <si>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</si>
  <si>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</si>
  <si>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</si>
  <si>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</si>
  <si>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</si>
  <si>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</si>
  <si>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</si>
  <si>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</si>
  <si>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</si>
  <si>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</si>
  <si>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</si>
  <si>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</si>
  <si>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</si>
  <si>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</si>
  <si>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</si>
  <si>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</si>
  <si>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</si>
  <si>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</si>
  <si>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</si>
  <si>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</si>
  <si>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</si>
  <si>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</si>
  <si>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</si>
  <si>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</si>
  <si>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</si>
  <si>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</si>
  <si>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</si>
  <si>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</si>
  <si>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</si>
  <si>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</si>
  <si>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</si>
  <si>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</si>
  <si>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</si>
  <si>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</si>
  <si>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</si>
  <si>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</si>
  <si>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</si>
  <si>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</si>
  <si>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</si>
  <si>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</si>
  <si>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</si>
  <si>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</si>
  <si>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</si>
  <si>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</si>
  <si>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</si>
  <si>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</si>
  <si>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</si>
  <si>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</si>
  <si>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</si>
  <si>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</si>
  <si>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</si>
  <si>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</si>
  <si>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</si>
  <si>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</si>
  <si>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</si>
  <si>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</si>
  <si>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</si>
  <si>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</si>
  <si>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</si>
  <si>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</si>
  <si>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</si>
  <si>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</si>
  <si>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</si>
  <si>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</si>
  <si>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</si>
  <si>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</si>
  <si>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</si>
  <si>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</si>
  <si>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</si>
  <si>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</si>
  <si>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</si>
  <si>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</si>
  <si>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</si>
  <si>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</si>
  <si>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</si>
  <si>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</si>
  <si>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</si>
  <si>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</si>
  <si>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</si>
  <si>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</si>
  <si>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</si>
  <si>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</si>
  <si>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</si>
  <si>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</si>
  <si>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</si>
  <si>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</si>
  <si>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</si>
  <si>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</si>
  <si>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</si>
  <si>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</si>
  <si>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</si>
  <si>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</si>
  <si>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</si>
  <si>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</si>
  <si>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</si>
  <si>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</si>
  <si>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</si>
  <si>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</si>
  <si>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</si>
  <si>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</si>
  <si>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</si>
  <si>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</si>
  <si>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</si>
  <si>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</si>
  <si>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</si>
  <si>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</si>
  <si>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</si>
  <si>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</si>
  <si>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</si>
  <si>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</si>
  <si>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</si>
  <si>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</si>
  <si>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</si>
  <si>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</si>
  <si>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</si>
  <si>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</si>
  <si>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</si>
  <si>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</si>
  <si>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</si>
  <si>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</si>
  <si>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</si>
  <si>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</si>
  <si>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</si>
  <si>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</si>
  <si>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</si>
  <si>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</si>
  <si>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</si>
  <si>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</si>
  <si>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</si>
  <si>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</si>
  <si>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</si>
  <si>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</si>
  <si>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</si>
  <si>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</si>
  <si>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</si>
  <si>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</si>
  <si>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</si>
  <si>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</si>
  <si>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</si>
  <si>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</si>
  <si>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</si>
  <si>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</si>
  <si>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</si>
  <si>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</si>
  <si>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</si>
  <si>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</si>
  <si>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</si>
  <si>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</si>
  <si>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</si>
  <si>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</si>
  <si>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</si>
  <si>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</si>
  <si>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</si>
  <si>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</si>
  <si>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</si>
  <si>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</si>
  <si>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</si>
  <si>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</si>
  <si>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</si>
  <si>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</si>
  <si>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</si>
  <si>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</si>
  <si>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</si>
  <si>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</si>
  <si>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</si>
  <si>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</si>
  <si>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</si>
  <si>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</si>
  <si>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</si>
  <si>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</si>
  <si>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</si>
  <si>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</si>
  <si>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</si>
  <si>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</si>
  <si>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</si>
  <si>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</si>
  <si>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</si>
  <si>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</si>
  <si>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</si>
  <si>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</si>
  <si>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</si>
  <si>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</si>
  <si>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</si>
  <si>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</si>
  <si>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</si>
  <si>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</si>
  <si>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</si>
  <si>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</si>
  <si>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</si>
  <si>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</si>
  <si>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</si>
  <si>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</si>
  <si>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</si>
  <si>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</si>
  <si>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</si>
  <si>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</si>
  <si>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</si>
  <si>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</si>
  <si>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</si>
  <si>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</si>
  <si>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</si>
  <si>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</si>
  <si>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</si>
  <si>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</si>
  <si>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</si>
  <si>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</si>
  <si>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</si>
  <si>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</si>
  <si>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</si>
  <si>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</si>
  <si>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</si>
  <si>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</si>
  <si>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</si>
  <si>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</si>
  <si>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</si>
  <si>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</si>
  <si>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</si>
  <si>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</si>
  <si>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</si>
  <si>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</si>
  <si>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</si>
  <si>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</si>
  <si>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</si>
  <si>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</si>
  <si>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</si>
  <si>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</si>
  <si>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</si>
  <si>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</si>
  <si>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</si>
  <si>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</si>
  <si>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</si>
  <si>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</si>
  <si>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</si>
  <si>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</si>
  <si>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</si>
  <si>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</si>
  <si>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</si>
  <si>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</si>
  <si>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</si>
  <si>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</si>
  <si>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</si>
  <si>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</si>
  <si>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</si>
  <si>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</si>
  <si>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</si>
  <si>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</si>
  <si>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</si>
  <si>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</si>
  <si>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</si>
  <si>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</si>
  <si>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</si>
  <si>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</si>
  <si>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</si>
  <si>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</si>
  <si>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</si>
  <si>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</si>
  <si>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</si>
  <si>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</si>
  <si>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</si>
  <si>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</si>
  <si>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</si>
  <si>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</si>
  <si>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</si>
  <si>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</si>
  <si>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</si>
  <si>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</si>
  <si>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</si>
  <si>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</si>
  <si>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</si>
  <si>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</si>
  <si>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</si>
  <si>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</si>
  <si>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</si>
  <si>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</si>
  <si>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</si>
  <si>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</si>
  <si>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</si>
  <si>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</si>
  <si>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</si>
  <si>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</si>
  <si>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</si>
  <si>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</si>
  <si>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</si>
  <si>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</si>
  <si>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</si>
  <si>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</si>
  <si>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</si>
  <si>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</si>
  <si>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</si>
  <si>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</si>
  <si>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</si>
  <si>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</si>
  <si>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</si>
  <si>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</si>
  <si>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</si>
  <si>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</si>
  <si>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</si>
  <si>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</si>
  <si>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</si>
  <si>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</si>
  <si>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</si>
  <si>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</si>
  <si>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</si>
  <si>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</si>
  <si>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</si>
  <si>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</si>
  <si>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</si>
  <si>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</si>
  <si>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</si>
  <si>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</si>
  <si>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</si>
  <si>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</si>
  <si>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</si>
  <si>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</si>
  <si>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</si>
  <si>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</si>
  <si>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</si>
  <si>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</si>
  <si>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</si>
  <si>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</si>
  <si>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</si>
  <si>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</si>
  <si>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</si>
  <si>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</si>
  <si>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</si>
  <si>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</si>
  <si>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</si>
  <si>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</si>
  <si>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</si>
  <si>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</si>
  <si>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</si>
  <si>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</si>
  <si>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</si>
  <si>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</si>
  <si>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</si>
  <si>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</si>
  <si>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</si>
  <si>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</si>
  <si>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</si>
  <si>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</si>
  <si>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</si>
  <si>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</si>
  <si>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</si>
  <si>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</si>
  <si>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</si>
  <si>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</si>
  <si>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</si>
  <si>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</si>
  <si>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</si>
  <si>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</si>
  <si>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</si>
  <si>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</si>
  <si>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</si>
  <si>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</si>
  <si>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</si>
  <si>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</si>
  <si>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</si>
  <si>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</si>
  <si>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</si>
  <si>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</si>
  <si>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</si>
  <si>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</si>
  <si>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</si>
  <si>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</si>
  <si>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</si>
  <si>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</si>
  <si>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</si>
  <si>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</si>
  <si>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</si>
  <si>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</si>
  <si>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</si>
  <si>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</si>
  <si>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</si>
  <si>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</si>
  <si>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</si>
  <si>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</si>
  <si>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</si>
  <si>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</si>
  <si>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</si>
  <si>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</si>
  <si>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</si>
  <si>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</si>
  <si>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</si>
  <si>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</si>
  <si>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</si>
  <si>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</si>
  <si>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</si>
  <si>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</si>
  <si>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</si>
  <si>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</si>
  <si>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</si>
  <si>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</si>
  <si>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</si>
  <si>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</si>
  <si>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</si>
  <si>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</si>
  <si>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</si>
  <si>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</si>
  <si>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</si>
  <si>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</si>
  <si>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</si>
  <si>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</si>
  <si>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</si>
  <si>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</si>
  <si>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</si>
  <si>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</si>
  <si>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</si>
  <si>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</si>
  <si>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</si>
  <si>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</si>
  <si>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</si>
  <si>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</si>
  <si>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</si>
  <si>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</si>
  <si>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</si>
  <si>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</si>
  <si>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</si>
  <si>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</si>
  <si>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</si>
  <si>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</si>
  <si>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</si>
  <si>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</si>
  <si>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</si>
  <si>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</si>
  <si>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</si>
  <si>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</si>
  <si>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</si>
  <si>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</si>
  <si>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</si>
  <si>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</si>
  <si>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</si>
  <si>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</si>
  <si>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</si>
  <si>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</si>
  <si>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</si>
  <si>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</si>
  <si>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</si>
  <si>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</si>
  <si>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</si>
  <si>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</si>
  <si>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</si>
  <si>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</si>
  <si>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</si>
  <si>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</si>
  <si>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</si>
  <si>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</si>
  <si>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</si>
  <si>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</si>
  <si>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</si>
  <si>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</si>
  <si>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</si>
  <si>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</si>
  <si>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</si>
  <si>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</si>
  <si>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</si>
  <si>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</si>
  <si>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</si>
  <si>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</si>
  <si>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</si>
  <si>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</si>
  <si>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</si>
  <si>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</si>
  <si>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</si>
  <si>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</si>
  <si>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</si>
  <si>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</si>
  <si>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</si>
  <si>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</si>
  <si>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</si>
  <si>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</si>
  <si>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</si>
  <si>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</si>
  <si>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</si>
  <si>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</si>
  <si>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</si>
  <si>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</si>
  <si>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</si>
  <si>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</si>
  <si>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</si>
  <si>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</si>
  <si>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</si>
  <si>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</si>
  <si>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</si>
  <si>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</si>
  <si>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</si>
  <si>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</si>
  <si>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</si>
  <si>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</si>
  <si>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</si>
  <si>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</si>
  <si>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</si>
  <si>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</si>
  <si>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</si>
  <si>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</si>
  <si>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</si>
  <si>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</si>
  <si>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</si>
  <si>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</si>
  <si>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</si>
  <si>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</si>
  <si>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</si>
  <si>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</si>
  <si>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</si>
  <si>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</si>
  <si>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</si>
  <si>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</si>
  <si>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</si>
  <si>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</si>
  <si>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</si>
  <si>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</si>
  <si>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</si>
  <si>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</si>
  <si>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</si>
  <si>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</si>
  <si>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</si>
  <si>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</si>
  <si>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</si>
  <si>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</si>
  <si>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</si>
  <si>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</si>
  <si>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</si>
  <si>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</si>
  <si>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</si>
  <si>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</si>
  <si>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</si>
  <si>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</si>
  <si>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</si>
  <si>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</si>
  <si>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</si>
  <si>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</si>
  <si>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</si>
  <si>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</si>
  <si>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</si>
  <si>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</si>
  <si>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</si>
  <si>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</si>
  <si>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</si>
  <si>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</si>
  <si>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</si>
  <si>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</si>
  <si>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</si>
  <si>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</si>
  <si>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</si>
  <si>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</si>
  <si>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</si>
  <si>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</si>
  <si>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</si>
  <si>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</si>
  <si>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</si>
  <si>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</si>
  <si>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</si>
  <si>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</si>
  <si>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</si>
  <si>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</si>
  <si>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</si>
  <si>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</si>
  <si>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</si>
  <si>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</si>
  <si>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</si>
  <si>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</si>
  <si>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</si>
  <si>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</si>
  <si>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</si>
  <si>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</si>
  <si>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</si>
  <si>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</si>
  <si>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</si>
  <si>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</si>
  <si>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</si>
  <si>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</si>
  <si>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</si>
  <si>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</si>
  <si>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</si>
  <si>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</si>
  <si>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</si>
  <si>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</si>
  <si>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</si>
  <si>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</si>
  <si>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</si>
  <si>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</si>
  <si>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</si>
  <si>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</si>
  <si>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</si>
  <si>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</si>
  <si>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</si>
  <si>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</si>
  <si>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</si>
  <si>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</si>
  <si>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</si>
  <si>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</si>
  <si>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</si>
  <si>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</si>
  <si>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</si>
  <si>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</si>
  <si>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</si>
  <si>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</si>
  <si>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</si>
  <si>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</si>
  <si>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</si>
  <si>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</si>
  <si>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</si>
  <si>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</si>
  <si>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</si>
  <si>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</si>
  <si>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</si>
  <si>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</si>
  <si>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</si>
  <si>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</si>
  <si>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</si>
  <si>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</si>
  <si>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</si>
  <si>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</si>
  <si>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</si>
  <si>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</si>
  <si>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</si>
  <si>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</si>
  <si>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</si>
  <si>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</si>
  <si>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</si>
  <si>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</si>
  <si>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</si>
  <si>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</si>
  <si>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</si>
  <si>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</si>
  <si>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</si>
  <si>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</si>
  <si>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</si>
  <si>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</si>
  <si>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</si>
  <si>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</si>
  <si>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</si>
  <si>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</si>
  <si>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</si>
  <si>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</si>
  <si>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</si>
  <si>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</si>
  <si>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</si>
  <si>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</si>
  <si>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</si>
  <si>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</si>
  <si>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</si>
  <si>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</si>
  <si>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</si>
  <si>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</si>
  <si>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</si>
  <si>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</si>
  <si>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</si>
  <si>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</si>
  <si>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</si>
  <si>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</si>
  <si>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</si>
  <si>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</si>
  <si>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</si>
  <si>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</si>
  <si>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</si>
  <si>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</si>
  <si>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</si>
  <si>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</si>
  <si>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</si>
  <si>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</si>
  <si>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</si>
  <si>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</si>
  <si>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</si>
  <si>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</si>
  <si>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</si>
  <si>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</si>
  <si>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</si>
  <si>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</si>
  <si>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</si>
  <si>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</si>
  <si>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</si>
  <si>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</si>
  <si>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</si>
  <si>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</si>
  <si>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</si>
  <si>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</si>
  <si>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</si>
  <si>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</si>
  <si>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</si>
  <si>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</si>
  <si>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</si>
  <si>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</si>
  <si>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</si>
  <si>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</si>
  <si>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</si>
  <si>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</si>
  <si>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</si>
  <si>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</si>
  <si>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</si>
  <si>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</si>
  <si>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</si>
  <si>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</si>
  <si>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</si>
  <si>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</si>
  <si>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</si>
  <si>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</si>
  <si>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</si>
  <si>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</si>
  <si>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</si>
  <si>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</si>
  <si>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</si>
  <si>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</si>
  <si>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</si>
  <si>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</si>
  <si>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</si>
  <si>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</si>
  <si>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</si>
  <si>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</si>
  <si>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</si>
  <si>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</si>
  <si>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</si>
  <si>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</si>
  <si>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</si>
  <si>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</si>
  <si>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</si>
  <si>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</si>
  <si>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</si>
  <si>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</si>
  <si>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</si>
  <si>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</si>
  <si>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</si>
  <si>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</si>
  <si>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</si>
  <si>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</si>
  <si>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</si>
  <si>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</si>
  <si>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</si>
  <si>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</si>
  <si>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</si>
  <si>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</si>
  <si>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</si>
  <si>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</si>
  <si>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</si>
  <si>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</si>
  <si>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</si>
  <si>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</si>
  <si>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</si>
  <si>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</si>
  <si>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</si>
  <si>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</si>
  <si>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</si>
  <si>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</si>
  <si>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</si>
  <si>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</si>
  <si>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</si>
  <si>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</si>
  <si>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</si>
  <si>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</si>
  <si>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</si>
  <si>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</si>
  <si>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</si>
  <si>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</si>
  <si>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</si>
  <si>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</si>
  <si>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</si>
  <si>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</si>
  <si>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</si>
  <si>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</si>
  <si>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</si>
  <si>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</si>
  <si>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</si>
  <si>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</si>
  <si>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</si>
  <si>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</si>
  <si>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</si>
  <si>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</si>
  <si>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</si>
  <si>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</si>
  <si>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</si>
  <si>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</si>
  <si>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</si>
  <si>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</si>
  <si>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</si>
  <si>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</si>
  <si>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</si>
  <si>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</si>
  <si>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</si>
  <si>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</si>
  <si>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</si>
  <si>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</si>
  <si>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</si>
  <si>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</si>
  <si>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</si>
  <si>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</si>
  <si>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</si>
  <si>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</si>
  <si>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</si>
  <si>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</si>
  <si>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</si>
  <si>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</si>
  <si>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</si>
  <si>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</si>
  <si>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</si>
  <si>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</si>
  <si>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</si>
  <si>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</si>
  <si>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</si>
  <si>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</si>
  <si>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</si>
  <si>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</si>
  <si>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</si>
  <si>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</si>
  <si>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</si>
  <si>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</si>
  <si>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</si>
  <si>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</si>
  <si>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</si>
  <si>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</si>
  <si>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</si>
  <si>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</si>
  <si>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</si>
  <si>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</si>
  <si>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</si>
  <si>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</si>
  <si>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</si>
  <si>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</si>
  <si>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</si>
  <si>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</si>
  <si>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</si>
  <si>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</si>
  <si>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</si>
  <si>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</si>
  <si>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</si>
  <si>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</si>
  <si>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</si>
  <si>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</si>
  <si>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</si>
  <si>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</si>
  <si>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</si>
  <si>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</si>
  <si>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</si>
  <si>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</si>
  <si>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</si>
  <si>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</si>
  <si>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</si>
  <si>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</si>
  <si>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</si>
  <si>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</si>
  <si>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</si>
  <si>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</si>
  <si>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</si>
  <si>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</si>
  <si>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</si>
  <si>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</si>
  <si>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</si>
  <si>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</si>
  <si>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</si>
  <si>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</si>
  <si>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</si>
  <si>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</si>
  <si>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</si>
  <si>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</si>
  <si>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</si>
  <si>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</si>
  <si>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</si>
  <si>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</si>
  <si>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</si>
  <si>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</si>
  <si>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</si>
  <si>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</si>
  <si>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</si>
  <si>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</si>
  <si>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</si>
  <si>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</si>
  <si>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</si>
  <si>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</si>
  <si>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</si>
  <si>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</si>
  <si>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</si>
  <si>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</si>
  <si>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</si>
  <si>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</si>
  <si>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</si>
  <si>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</si>
  <si>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</si>
  <si>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</si>
  <si>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</si>
  <si>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</si>
  <si>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</si>
  <si>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</si>
  <si>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</si>
  <si>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</si>
  <si>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</si>
  <si>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</si>
  <si>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</si>
  <si>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</si>
  <si>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</si>
  <si>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</si>
  <si>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</si>
  <si>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</si>
  <si>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</si>
  <si>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</si>
  <si>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</si>
  <si>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</si>
  <si>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</si>
  <si>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</si>
  <si>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</si>
  <si>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</si>
  <si>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</si>
  <si>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</si>
  <si>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</si>
  <si>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</si>
  <si>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</si>
  <si>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</si>
  <si>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</si>
  <si>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</si>
  <si>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</si>
  <si>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</si>
  <si>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</si>
  <si>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</si>
  <si>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</si>
  <si>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</si>
  <si>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</si>
  <si>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</si>
  <si>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</si>
  <si>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</si>
  <si>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</si>
  <si>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</si>
  <si>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</si>
  <si>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</si>
  <si>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</si>
  <si>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</si>
  <si>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</si>
  <si>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</si>
  <si>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</si>
  <si>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</si>
  <si>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</si>
  <si>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</si>
  <si>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</si>
  <si>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</si>
  <si>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</si>
  <si>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</si>
  <si>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</si>
  <si>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</si>
  <si>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</si>
  <si>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</si>
  <si>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</si>
  <si>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</si>
  <si>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</si>
  <si>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</si>
  <si>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</si>
  <si>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</si>
  <si>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</si>
  <si>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</si>
  <si>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</si>
  <si>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</si>
  <si>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</si>
  <si>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</si>
  <si>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</si>
  <si>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</si>
  <si>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</si>
  <si>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</si>
  <si>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</si>
  <si>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</si>
  <si>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</si>
  <si>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</si>
  <si>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</si>
  <si>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</si>
  <si>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</si>
  <si>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</si>
  <si>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</si>
  <si>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</si>
  <si>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</si>
  <si>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</si>
  <si>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</si>
  <si>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</si>
  <si>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</si>
  <si>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</si>
  <si>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</si>
  <si>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</si>
  <si>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</si>
  <si>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</si>
  <si>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</si>
  <si>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</si>
  <si>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</si>
  <si>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</si>
  <si>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</si>
  <si>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</si>
  <si>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</si>
  <si>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</si>
  <si>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</si>
  <si>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</si>
  <si>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</si>
  <si>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</si>
  <si>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</si>
  <si>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</si>
  <si>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</si>
  <si>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</si>
  <si>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</si>
  <si>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</si>
  <si>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</si>
  <si>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</si>
  <si>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</si>
  <si>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</si>
  <si>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</si>
  <si>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</si>
  <si>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</si>
  <si>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</si>
  <si>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</si>
  <si>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</si>
  <si>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</si>
  <si>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</si>
  <si>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</si>
  <si>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</si>
  <si>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</si>
  <si>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</si>
  <si>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</si>
  <si>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</si>
  <si>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</si>
  <si>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</si>
  <si>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</si>
  <si>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</si>
  <si>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</si>
  <si>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</si>
  <si>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</si>
  <si>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</si>
  <si>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</si>
  <si>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</si>
  <si>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</si>
  <si>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</si>
  <si>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</si>
  <si>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</si>
  <si>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</si>
  <si>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</si>
  <si>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</si>
  <si>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</si>
  <si>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</si>
  <si>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</si>
  <si>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</si>
  <si>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</si>
  <si>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</si>
  <si>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</si>
  <si>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</si>
  <si>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</si>
  <si>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</si>
  <si>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</si>
  <si>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</si>
  <si>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</si>
  <si>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</si>
  <si>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</si>
  <si>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</si>
  <si>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</si>
  <si>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</si>
  <si>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</si>
  <si>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</si>
  <si>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</si>
  <si>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</si>
  <si>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</si>
  <si>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</si>
  <si>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</si>
  <si>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</si>
  <si>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</si>
  <si>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</si>
  <si>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</si>
  <si>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</si>
  <si>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</si>
  <si>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</si>
  <si>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</si>
  <si>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</si>
  <si>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</si>
  <si>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</si>
  <si>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</si>
  <si>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</si>
  <si>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</si>
  <si>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</si>
  <si>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</si>
  <si>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</si>
  <si>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</si>
  <si>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</si>
  <si>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</si>
  <si>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</si>
  <si>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</si>
  <si>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</si>
  <si>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</si>
  <si>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</si>
  <si>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</si>
  <si>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</si>
  <si>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</si>
  <si>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</si>
  <si>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</si>
  <si>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</si>
  <si>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</si>
  <si>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</si>
  <si>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</si>
  <si>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</si>
  <si>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</si>
  <si>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</si>
  <si>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</si>
  <si>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</si>
  <si>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</si>
  <si>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</si>
  <si>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</si>
  <si>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</si>
  <si>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</si>
  <si>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</si>
  <si>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</si>
  <si>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</si>
  <si>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</si>
  <si>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</si>
  <si>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</si>
  <si>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</si>
  <si>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</si>
  <si>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</si>
  <si>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</si>
  <si>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</si>
  <si>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</si>
  <si>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</si>
  <si>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</si>
  <si>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</si>
  <si>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</si>
  <si>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</si>
  <si>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</si>
  <si>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</si>
  <si>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</si>
  <si>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</si>
  <si>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</si>
  <si>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</si>
  <si>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</si>
  <si>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</si>
  <si>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</si>
  <si>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</si>
  <si>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</si>
  <si>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</si>
  <si>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</si>
  <si>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</si>
  <si>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</si>
  <si>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</si>
  <si>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</si>
  <si>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</si>
  <si>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</si>
  <si>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</si>
  <si>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</si>
  <si>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</si>
  <si>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</si>
  <si>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</si>
  <si>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</si>
  <si>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</si>
  <si>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</si>
  <si>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</si>
  <si>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</si>
  <si>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</si>
  <si>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</si>
  <si>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</si>
  <si>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</si>
  <si>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</si>
  <si>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</si>
  <si>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</si>
  <si>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</si>
  <si>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</si>
  <si>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</si>
  <si>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</si>
  <si>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</si>
  <si>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</si>
  <si>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</si>
  <si>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</si>
  <si>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</si>
  <si>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</si>
  <si>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</si>
  <si>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</si>
  <si>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</si>
  <si>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</si>
  <si>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</si>
  <si>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</si>
  <si>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</si>
  <si>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</si>
  <si>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</si>
  <si>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</si>
  <si>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</si>
  <si>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</si>
  <si>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</si>
  <si>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</si>
  <si>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</si>
  <si>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</si>
  <si>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</si>
  <si>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</si>
  <si>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</si>
  <si>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</si>
  <si>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</si>
  <si>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</si>
  <si>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</si>
  <si>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</si>
  <si>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</si>
  <si>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</si>
  <si>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</si>
  <si>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</si>
  <si>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</si>
  <si>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</si>
  <si>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</si>
  <si>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</si>
  <si>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</si>
  <si>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</si>
  <si>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</si>
  <si>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</si>
  <si>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</si>
  <si>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</si>
  <si>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</si>
  <si>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</si>
  <si>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</si>
  <si>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</si>
  <si>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</si>
  <si>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</si>
  <si>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</si>
  <si>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</si>
  <si>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</si>
  <si>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</si>
  <si>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</si>
  <si>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</si>
  <si>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</si>
  <si>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</si>
  <si>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</si>
  <si>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</si>
  <si>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</si>
  <si>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</si>
  <si>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</si>
  <si>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</si>
  <si>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</si>
  <si>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</si>
  <si>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</si>
  <si>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</si>
  <si>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</si>
  <si>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</si>
  <si>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</si>
  <si>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</si>
  <si>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</si>
  <si>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</si>
  <si>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</si>
  <si>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</si>
  <si>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</si>
  <si>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</si>
  <si>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</si>
  <si>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</si>
  <si>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</si>
  <si>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</si>
  <si>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</si>
  <si>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</si>
  <si>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</si>
  <si>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</si>
  <si>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</si>
  <si>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</si>
  <si>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</si>
  <si>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</si>
  <si>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</si>
  <si>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</si>
  <si>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</si>
  <si>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</si>
  <si>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</si>
  <si>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</si>
  <si>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</si>
  <si>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</si>
  <si>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</si>
  <si>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</si>
  <si>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</si>
  <si>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</si>
  <si>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</si>
  <si>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</si>
  <si>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</si>
  <si>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</si>
  <si>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</si>
  <si>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</si>
  <si>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</si>
  <si>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</si>
  <si>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</si>
  <si>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</si>
  <si>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</si>
  <si>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</si>
  <si>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</si>
  <si>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</si>
  <si>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</si>
  <si>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</si>
  <si>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</si>
  <si>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</si>
  <si>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</si>
  <si>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</si>
  <si>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</si>
  <si>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</si>
  <si>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</si>
  <si>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</si>
  <si>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</si>
  <si>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</si>
  <si>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</si>
  <si>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</si>
  <si>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</si>
  <si>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</si>
  <si>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</si>
  <si>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</si>
  <si>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</si>
  <si>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</si>
  <si>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</si>
  <si>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</si>
  <si>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</si>
  <si>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</si>
  <si>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</si>
  <si>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</si>
  <si>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</si>
  <si>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</si>
  <si>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</si>
  <si>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</si>
  <si>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</si>
  <si>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</si>
  <si>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</si>
  <si>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</si>
  <si>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</si>
  <si>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</si>
  <si>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</si>
  <si>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</si>
  <si>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</si>
  <si>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</si>
  <si>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</si>
  <si>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</si>
  <si>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</si>
  <si>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</si>
  <si>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</si>
  <si>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</si>
  <si>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</si>
  <si>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</si>
  <si>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</si>
  <si>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</si>
  <si>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</si>
  <si>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</si>
  <si>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</si>
  <si>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</si>
  <si>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</si>
  <si>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</si>
  <si>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</si>
  <si>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</si>
  <si>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</si>
  <si>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</si>
  <si>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</si>
  <si>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</si>
  <si>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</si>
  <si>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</si>
  <si>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</si>
  <si>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</si>
  <si>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</si>
  <si>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</si>
  <si>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</si>
  <si>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</si>
  <si>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</si>
  <si>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</si>
  <si>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</si>
  <si>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</si>
  <si>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</si>
  <si>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</si>
  <si>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</si>
  <si>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</si>
  <si>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</si>
  <si>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</si>
  <si>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</si>
  <si>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</si>
  <si>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</si>
  <si>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</si>
  <si>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</si>
  <si>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</si>
  <si>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</si>
  <si>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</si>
  <si>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</si>
  <si>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</si>
  <si>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</si>
  <si>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</si>
  <si>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</si>
  <si>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</si>
  <si>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</si>
  <si>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</si>
  <si>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</si>
  <si>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</si>
  <si>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</si>
  <si>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</si>
  <si>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</si>
  <si>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</si>
  <si>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</si>
  <si>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</si>
  <si>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</si>
  <si>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</si>
  <si>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</si>
  <si>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</si>
  <si>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</si>
  <si>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</si>
  <si>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</si>
  <si>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</si>
  <si>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</si>
  <si>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</si>
  <si>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</si>
  <si>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</si>
  <si>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</si>
  <si>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</si>
  <si>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</si>
  <si>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</si>
  <si>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</si>
  <si>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</si>
  <si>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</si>
  <si>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</si>
  <si>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</si>
  <si>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</si>
  <si>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</si>
  <si>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</si>
  <si>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</si>
  <si>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</si>
  <si>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</si>
  <si>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</si>
  <si>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</si>
  <si>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</si>
  <si>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</si>
  <si>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</si>
  <si>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</si>
  <si>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</si>
  <si>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</si>
  <si>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</si>
  <si>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</si>
  <si>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</si>
  <si>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</si>
  <si>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</si>
  <si>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</si>
  <si>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</si>
  <si>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</si>
  <si>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</si>
  <si>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</si>
  <si>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</si>
  <si>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</si>
  <si>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</si>
  <si>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</si>
  <si>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</si>
  <si>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</si>
  <si>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</si>
  <si>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</si>
  <si>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</si>
  <si>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</si>
  <si>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</si>
  <si>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</si>
  <si>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</si>
  <si>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</si>
  <si>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</si>
  <si>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</si>
  <si>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</si>
  <si>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</si>
  <si>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</si>
  <si>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</si>
  <si>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</si>
  <si>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</si>
  <si>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</si>
  <si>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</si>
  <si>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</si>
  <si>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</si>
  <si>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</si>
  <si>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</si>
  <si>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</si>
  <si>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</si>
  <si>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</si>
  <si>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</si>
  <si>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</si>
  <si>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</si>
  <si>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</si>
  <si>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</si>
  <si>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</si>
  <si>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</si>
  <si>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</si>
  <si>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</si>
  <si>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</si>
  <si>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</si>
  <si>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</si>
  <si>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</si>
  <si>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</si>
  <si>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</si>
  <si>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</si>
  <si>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</si>
  <si>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</si>
  <si>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</si>
  <si>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</si>
  <si>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</si>
  <si>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</si>
  <si>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</si>
  <si>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</si>
  <si>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</si>
  <si>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</si>
  <si>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</si>
  <si>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</si>
  <si>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</si>
  <si>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</si>
  <si>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</si>
  <si>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</si>
  <si>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</si>
  <si>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</si>
  <si>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</si>
  <si>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</si>
  <si>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</si>
  <si>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</si>
  <si>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</si>
  <si>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</si>
  <si>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</si>
  <si>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</si>
  <si>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</si>
  <si>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</si>
  <si>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</si>
  <si>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</si>
  <si>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</si>
  <si>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</si>
  <si>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</si>
  <si>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</si>
  <si>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</si>
  <si>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</si>
  <si>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</si>
  <si>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</si>
  <si>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</si>
  <si>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</si>
  <si>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</si>
  <si>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</si>
  <si>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</si>
  <si>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</si>
  <si>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</si>
  <si>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</si>
  <si>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</si>
  <si>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</si>
  <si>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</si>
  <si>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</si>
  <si>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</si>
  <si>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</si>
  <si>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</si>
  <si>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</si>
  <si>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</si>
  <si>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</si>
  <si>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</si>
  <si>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</si>
  <si>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</si>
  <si>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</si>
  <si>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</si>
  <si>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</si>
  <si>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</si>
  <si>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</si>
  <si>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</si>
  <si>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</si>
  <si>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</si>
  <si>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</si>
  <si>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</si>
  <si>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</si>
  <si>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</si>
  <si>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</si>
  <si>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</si>
  <si>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</si>
  <si>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</si>
  <si>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</si>
  <si>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</si>
  <si>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</si>
  <si>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</si>
  <si>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</si>
  <si>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</si>
  <si>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</si>
  <si>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</si>
  <si>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</si>
  <si>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</si>
  <si>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</si>
  <si>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</si>
  <si>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</si>
  <si>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</si>
  <si>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</si>
  <si>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</si>
  <si>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</si>
  <si>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</si>
  <si>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</si>
  <si>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</si>
  <si>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</si>
  <si>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</si>
  <si>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</si>
  <si>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</si>
  <si>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</si>
  <si>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</si>
  <si>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</si>
  <si>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</si>
  <si>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</si>
  <si>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</si>
  <si>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</si>
  <si>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</si>
  <si>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</si>
  <si>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</si>
  <si>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</si>
  <si>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</si>
  <si>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</si>
  <si>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</si>
  <si>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</si>
  <si>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</si>
  <si>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</si>
  <si>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</si>
  <si>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</si>
  <si>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</si>
  <si>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</si>
  <si>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</si>
  <si>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</si>
  <si>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</si>
  <si>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</si>
  <si>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</si>
  <si>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</si>
  <si>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</si>
  <si>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</si>
  <si>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</si>
  <si>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</si>
  <si>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</si>
  <si>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</si>
  <si>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</si>
  <si>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</si>
  <si>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</si>
  <si>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</si>
  <si>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</si>
  <si>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</si>
  <si>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</si>
  <si>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</si>
  <si>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</si>
  <si>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</si>
  <si>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</si>
  <si>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</si>
  <si>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</si>
  <si>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</si>
  <si>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</si>
  <si>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</si>
  <si>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</si>
  <si>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</si>
  <si>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</si>
  <si>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</si>
  <si>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</si>
  <si>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</si>
  <si>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</si>
  <si>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</si>
  <si>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</si>
  <si>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</si>
  <si>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</si>
  <si>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</si>
  <si>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</si>
  <si>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</si>
  <si>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</si>
  <si>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</si>
  <si>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</si>
  <si>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</si>
  <si>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</si>
  <si>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</si>
  <si>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</si>
  <si>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</si>
  <si>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</si>
  <si>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</si>
  <si>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</si>
  <si>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</si>
  <si>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</si>
  <si>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</si>
  <si>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</si>
  <si>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</si>
  <si>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</si>
  <si>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</si>
  <si>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</si>
  <si>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</si>
  <si>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</si>
  <si>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</si>
  <si>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</si>
  <si>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</si>
  <si>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</si>
  <si>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</si>
  <si>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</si>
  <si>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</si>
  <si>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</si>
  <si>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</si>
  <si>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</si>
  <si>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</si>
  <si>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</si>
  <si>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</si>
  <si>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</si>
  <si>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</si>
  <si>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</si>
  <si>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</si>
  <si>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</si>
  <si>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</si>
  <si>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</si>
  <si>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</si>
  <si>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</si>
  <si>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</si>
  <si>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</si>
  <si>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</si>
  <si>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</si>
  <si>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</si>
  <si>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</si>
  <si>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</si>
  <si>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</si>
  <si>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</si>
  <si>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</si>
  <si>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</si>
  <si>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</si>
  <si>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</si>
  <si>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</si>
  <si>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</si>
  <si>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</si>
  <si>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</si>
  <si>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</si>
  <si>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</si>
  <si>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</si>
  <si>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</si>
  <si>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</si>
  <si>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</si>
  <si>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</si>
  <si>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</si>
  <si>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</si>
  <si>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</si>
  <si>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</si>
  <si>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</si>
  <si>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</si>
  <si>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</si>
  <si>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</si>
  <si>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</si>
  <si>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</si>
  <si>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</si>
  <si>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</si>
  <si>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</si>
  <si>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</si>
  <si>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</si>
  <si>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</si>
  <si>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</si>
  <si>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</si>
  <si>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</si>
  <si>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</si>
  <si>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</si>
  <si>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</si>
  <si>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</si>
  <si>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</si>
  <si>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</si>
  <si>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</si>
  <si>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</si>
  <si>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</si>
  <si>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</si>
  <si>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</si>
  <si>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</si>
  <si>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</si>
  <si>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</si>
  <si>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</si>
  <si>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</si>
  <si>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</si>
  <si>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</si>
  <si>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</si>
  <si>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</si>
  <si>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</si>
  <si>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</si>
  <si>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</si>
  <si>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</si>
  <si>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</si>
  <si>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</si>
  <si>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</si>
  <si>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</si>
  <si>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</si>
  <si>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</si>
  <si>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</si>
  <si>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</si>
  <si>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</si>
  <si>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</si>
  <si>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</si>
  <si>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</si>
  <si>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</si>
  <si>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</si>
  <si>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</si>
  <si>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</si>
  <si>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</si>
  <si>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</si>
  <si>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</si>
  <si>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</si>
  <si>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</si>
  <si>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</si>
  <si>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</si>
  <si>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</si>
  <si>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</si>
  <si>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</si>
  <si>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</si>
  <si>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</si>
  <si>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</si>
  <si>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</si>
  <si>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</si>
  <si>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</si>
  <si>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</si>
  <si>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</si>
  <si>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</si>
  <si>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</si>
  <si>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</si>
  <si>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</si>
  <si>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</si>
  <si>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</si>
  <si>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</si>
  <si>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</si>
  <si>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</si>
  <si>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</si>
  <si>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</si>
  <si>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</si>
  <si>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</si>
  <si>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</si>
  <si>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</si>
  <si>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</si>
  <si>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</si>
  <si>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</si>
  <si>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</si>
  <si>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</si>
  <si>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</si>
  <si>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</si>
  <si>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</si>
  <si>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</si>
  <si>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</si>
  <si>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</si>
  <si>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</si>
  <si>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</si>
  <si>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</si>
  <si>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</si>
  <si>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</si>
  <si>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</si>
  <si>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</si>
  <si>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</si>
  <si>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</si>
  <si>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</si>
  <si>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</si>
  <si>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</si>
  <si>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</si>
  <si>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</si>
  <si>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</si>
  <si>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</si>
  <si>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</si>
  <si>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</si>
  <si>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</si>
  <si>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</si>
  <si>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</si>
  <si>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</si>
  <si>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</si>
  <si>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</si>
  <si>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</si>
  <si>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</si>
  <si>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</si>
  <si>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</si>
  <si>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</si>
  <si>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</si>
  <si>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</si>
  <si>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</si>
  <si>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</si>
  <si>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</si>
  <si>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</si>
  <si>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</si>
  <si>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</si>
  <si>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</si>
  <si>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</si>
  <si>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</si>
  <si>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</si>
  <si>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</si>
  <si>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</si>
  <si>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</si>
  <si>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</si>
  <si>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</si>
  <si>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</si>
  <si>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</si>
  <si>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</si>
  <si>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</si>
  <si>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</si>
  <si>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</si>
  <si>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</si>
  <si>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</si>
  <si>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</si>
  <si>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</si>
  <si>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</si>
  <si>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</si>
  <si>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</si>
  <si>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</si>
  <si>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</si>
  <si>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</si>
  <si>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</si>
  <si>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</si>
  <si>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</si>
  <si>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</si>
  <si>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</si>
  <si>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</si>
  <si>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</si>
  <si>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</si>
  <si>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</si>
  <si>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</si>
  <si>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</si>
  <si>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</si>
  <si>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</si>
  <si>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</si>
  <si>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</si>
  <si>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</si>
  <si>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</si>
  <si>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</si>
  <si>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</si>
  <si>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</si>
  <si>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</si>
  <si>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</si>
  <si>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</si>
  <si>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</si>
  <si>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</si>
  <si>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</si>
  <si>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</si>
  <si>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</si>
  <si>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</si>
  <si>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</si>
  <si>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</si>
  <si>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</si>
  <si>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</si>
  <si>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</si>
  <si>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</si>
  <si>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</si>
  <si>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</si>
  <si>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</si>
  <si>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</si>
  <si>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</si>
  <si>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</si>
  <si>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</si>
  <si>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</si>
  <si>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</si>
  <si>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</si>
  <si>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</si>
  <si>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</si>
  <si>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</si>
  <si>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</si>
  <si>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</si>
  <si>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</si>
  <si>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</si>
  <si>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</si>
  <si>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</si>
  <si>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</si>
  <si>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</si>
  <si>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</si>
  <si>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</si>
  <si>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</si>
  <si>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</si>
  <si>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</si>
  <si>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</si>
  <si>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</si>
  <si>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</si>
  <si>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</si>
  <si>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</si>
  <si>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</si>
  <si>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</si>
  <si>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</si>
  <si>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</si>
  <si>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</si>
  <si>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</si>
  <si>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</si>
  <si>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</si>
  <si>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</si>
  <si>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</si>
  <si>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</si>
  <si>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</si>
  <si>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</si>
  <si>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</si>
  <si>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</si>
  <si>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</si>
  <si>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</si>
  <si>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</si>
  <si>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</si>
  <si>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</si>
  <si>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</si>
  <si>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</si>
  <si>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</si>
  <si>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</si>
  <si>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</si>
  <si>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</si>
  <si>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</si>
  <si>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</si>
  <si>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</si>
  <si>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</si>
  <si>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</si>
  <si>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</si>
  <si>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</si>
  <si>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</si>
  <si>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</si>
  <si>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</si>
  <si>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</si>
  <si>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</si>
  <si>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</si>
  <si>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</si>
  <si>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</si>
  <si>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</si>
  <si>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</si>
  <si>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</si>
  <si>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</si>
  <si>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</si>
  <si>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</si>
  <si>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</si>
  <si>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</si>
  <si>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</si>
  <si>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</si>
  <si>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</si>
  <si>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</si>
  <si>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</si>
  <si>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</si>
  <si>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</si>
  <si>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</si>
  <si>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</si>
  <si>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</si>
  <si>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</si>
  <si>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</si>
  <si>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</si>
  <si>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</si>
  <si>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</si>
  <si>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</si>
  <si>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</si>
  <si>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</si>
  <si>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</si>
  <si>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</si>
  <si>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</si>
  <si>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</si>
  <si>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</si>
  <si>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</si>
  <si>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</si>
  <si>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</si>
  <si>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</si>
  <si>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</si>
  <si>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</si>
  <si>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</si>
  <si>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</si>
  <si>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</si>
  <si>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</si>
  <si>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</si>
  <si>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</si>
  <si>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</si>
  <si>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</si>
  <si>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</si>
  <si>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</si>
  <si>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</si>
  <si>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</si>
  <si>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</si>
  <si>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</si>
  <si>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</si>
  <si>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</si>
  <si>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</si>
  <si>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</si>
  <si>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</si>
  <si>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</si>
  <si>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</si>
  <si>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</si>
  <si>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</si>
  <si>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</si>
  <si>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</si>
  <si>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</si>
  <si>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</si>
  <si>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</si>
  <si>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</si>
  <si>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</si>
  <si>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</si>
  <si>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</si>
  <si>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</si>
  <si>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</si>
  <si>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</si>
  <si>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</si>
  <si>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</si>
  <si>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</si>
  <si>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</si>
  <si>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</si>
  <si>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</si>
  <si>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</si>
  <si>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</si>
  <si>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</si>
  <si>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</si>
  <si>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</si>
  <si>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</si>
  <si>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</si>
  <si>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</si>
  <si>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</si>
  <si>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</si>
  <si>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</si>
  <si>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</si>
  <si>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</si>
  <si>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</si>
  <si>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</si>
  <si>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</si>
  <si>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</si>
  <si>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</si>
  <si>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</si>
  <si>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</si>
  <si>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</si>
  <si>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</si>
  <si>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</si>
  <si>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</si>
  <si>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</si>
  <si>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</si>
  <si>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</si>
  <si>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</si>
  <si>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</si>
  <si>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</si>
  <si>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</si>
  <si>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</si>
  <si>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</si>
  <si>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</si>
  <si>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</si>
  <si>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</si>
  <si>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</si>
  <si>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</si>
  <si>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</si>
  <si>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</si>
  <si>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</si>
  <si>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</si>
  <si>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</si>
  <si>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</si>
  <si>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</si>
  <si>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</si>
  <si>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</si>
  <si>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</si>
  <si>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</si>
  <si>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</si>
  <si>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</si>
  <si>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</si>
  <si>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</si>
  <si>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</si>
  <si>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</si>
  <si>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</si>
  <si>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</si>
  <si>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</si>
  <si>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</si>
  <si>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</si>
  <si>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</si>
  <si>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</si>
  <si>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</si>
  <si>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</si>
  <si>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</si>
  <si>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</si>
  <si>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</si>
  <si>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</si>
  <si>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</si>
  <si>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</si>
  <si>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</si>
  <si>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</si>
  <si>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</si>
  <si>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</si>
  <si>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</si>
  <si>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</si>
  <si>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</si>
  <si>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</si>
  <si>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</si>
  <si>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</si>
  <si>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</si>
  <si>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</si>
  <si>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</si>
  <si>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</si>
  <si>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</si>
  <si>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</si>
  <si>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</si>
  <si>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</si>
  <si>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</si>
  <si>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</si>
  <si>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</si>
  <si>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</si>
  <si>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</si>
  <si>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</si>
  <si>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</si>
  <si>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</si>
  <si>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</si>
  <si>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</si>
  <si>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</si>
  <si>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</si>
  <si>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</si>
  <si>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</si>
  <si>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</si>
  <si>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</si>
  <si>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</si>
  <si>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</si>
  <si>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</si>
  <si>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</si>
  <si>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</si>
  <si>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</si>
  <si>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</si>
  <si>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</si>
  <si>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</si>
  <si>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</si>
  <si>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</si>
  <si>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</si>
  <si>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</si>
  <si>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</si>
  <si>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</si>
  <si>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</si>
  <si>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</si>
  <si>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</si>
  <si>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</si>
  <si>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</si>
  <si>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</si>
  <si>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</si>
  <si>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</si>
  <si>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</si>
  <si>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</si>
  <si>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</si>
  <si>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</si>
  <si>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</si>
  <si>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</si>
  <si>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</si>
  <si>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</si>
  <si>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</si>
  <si>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</si>
  <si>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</si>
  <si>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</si>
  <si>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</si>
  <si>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</si>
  <si>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</si>
  <si>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</si>
  <si>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</si>
  <si>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</si>
  <si>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</si>
  <si>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</si>
  <si>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</si>
  <si>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</si>
  <si>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</si>
  <si>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</si>
  <si>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</si>
  <si>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</si>
  <si>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</si>
  <si>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</si>
  <si>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</si>
  <si>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</si>
  <si>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</si>
  <si>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</si>
  <si>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</si>
  <si>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</si>
  <si>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</si>
  <si>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</si>
  <si>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</si>
  <si>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</si>
  <si>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</si>
  <si>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</si>
  <si>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</si>
  <si>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</si>
  <si>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</si>
  <si>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</si>
  <si>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</si>
  <si>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</si>
  <si>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</si>
  <si>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</si>
  <si>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</si>
  <si>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</si>
  <si>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</si>
  <si>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</si>
  <si>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</si>
  <si>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</si>
  <si>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</si>
  <si>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</si>
  <si>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</si>
  <si>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</si>
  <si>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</si>
  <si>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</si>
  <si>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</si>
  <si>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</si>
  <si>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</si>
  <si>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</si>
  <si>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</si>
  <si>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</si>
  <si>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</si>
  <si>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</si>
  <si>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</si>
  <si>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</si>
  <si>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</si>
  <si>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</si>
  <si>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</si>
  <si>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</si>
  <si>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</si>
  <si>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</si>
  <si>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</si>
  <si>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</si>
  <si>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</si>
  <si>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</si>
  <si>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</si>
  <si>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</si>
  <si>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</si>
  <si>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</si>
  <si>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</si>
  <si>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</si>
  <si>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</si>
  <si>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</si>
  <si>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</si>
  <si>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</si>
  <si>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</si>
  <si>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</si>
  <si>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</si>
  <si>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</si>
  <si>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</si>
  <si>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</si>
  <si>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</si>
  <si>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</si>
  <si>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</si>
  <si>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</si>
  <si>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</si>
  <si>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</si>
  <si>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</si>
  <si>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</si>
  <si>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</si>
  <si>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</si>
  <si>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</si>
  <si>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</si>
  <si>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</si>
  <si>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</si>
  <si>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</si>
  <si>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</si>
  <si>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</si>
  <si>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</si>
  <si>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</si>
  <si>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</si>
  <si>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</si>
  <si>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</si>
  <si>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</si>
  <si>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</si>
  <si>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</si>
  <si>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</si>
  <si>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</si>
  <si>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</si>
  <si>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</si>
  <si>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</si>
  <si>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</si>
  <si>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</si>
  <si>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</si>
  <si>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</si>
  <si>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</si>
  <si>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</si>
  <si>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</si>
  <si>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</si>
  <si>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</si>
  <si>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</si>
  <si>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</si>
  <si>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</si>
  <si>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</si>
  <si>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</si>
  <si>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</si>
  <si>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</si>
  <si>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</si>
  <si>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</si>
  <si>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</si>
  <si>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</si>
  <si>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</si>
  <si>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</si>
  <si>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</si>
  <si>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</si>
  <si>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</si>
  <si>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</si>
  <si>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</si>
  <si>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</si>
  <si>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</si>
  <si>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</si>
  <si>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</si>
  <si>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</si>
  <si>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</si>
  <si>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</si>
  <si>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</si>
  <si>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</si>
  <si>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</si>
  <si>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</si>
  <si>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</si>
  <si>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</si>
  <si>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</si>
  <si>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</si>
  <si>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</si>
  <si>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</si>
  <si>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</si>
  <si>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</si>
  <si>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</si>
  <si>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</si>
  <si>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</si>
  <si>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</si>
  <si>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</si>
  <si>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</si>
  <si>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</si>
  <si>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</si>
  <si>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</si>
  <si>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</si>
  <si>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</si>
  <si>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</si>
  <si>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</si>
  <si>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</si>
  <si>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</si>
  <si>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</si>
  <si>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</si>
  <si>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</si>
  <si>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</si>
  <si>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</si>
  <si>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</si>
  <si>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</si>
  <si>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</si>
  <si>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</si>
  <si>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</si>
  <si>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</si>
  <si>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</si>
  <si>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</si>
  <si>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</si>
  <si>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</si>
  <si>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</si>
  <si>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</si>
  <si>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</si>
  <si>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</si>
  <si>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</si>
  <si>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</si>
  <si>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</si>
  <si>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</si>
  <si>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</si>
  <si>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</si>
  <si>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</si>
  <si>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</si>
  <si>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</si>
  <si>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</si>
  <si>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</si>
  <si>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</si>
  <si>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</si>
  <si>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</si>
  <si>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</si>
  <si>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</si>
  <si>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</si>
  <si>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</si>
  <si>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</si>
  <si>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</si>
  <si>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</si>
  <si>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</si>
  <si>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</si>
  <si>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</si>
  <si>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</si>
  <si>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</si>
  <si>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</si>
  <si>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</si>
  <si>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</si>
  <si>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</si>
  <si>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</si>
  <si>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</si>
  <si>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</si>
  <si>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</si>
  <si>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</si>
  <si>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</si>
  <si>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</si>
  <si>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</si>
  <si>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</si>
  <si>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</si>
  <si>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</si>
  <si>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</si>
  <si>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</si>
  <si>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</si>
  <si>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</si>
  <si>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</si>
  <si>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</si>
  <si>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</si>
  <si>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</si>
  <si>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</si>
  <si>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</si>
  <si>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</si>
  <si>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</si>
  <si>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</si>
  <si>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</si>
  <si>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</si>
  <si>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</si>
  <si>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</si>
  <si>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</si>
  <si>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</si>
  <si>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</si>
  <si>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</si>
  <si>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</si>
  <si>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</si>
  <si>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</si>
  <si>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</si>
  <si>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</si>
  <si>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</si>
  <si>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</si>
  <si>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</si>
  <si>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</si>
  <si>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</si>
  <si>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</si>
  <si>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</si>
  <si>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</si>
  <si>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</si>
  <si>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</si>
  <si>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</si>
  <si>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</si>
  <si>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</si>
  <si>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</si>
  <si>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</si>
  <si>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</si>
  <si>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</si>
  <si>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</si>
  <si>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</si>
  <si>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</si>
  <si>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</si>
  <si>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</si>
  <si>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</si>
  <si>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</si>
  <si>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</si>
  <si>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</si>
  <si>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</si>
  <si>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</si>
  <si>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</si>
  <si>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</si>
  <si>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</si>
  <si>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</si>
  <si>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</si>
  <si>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</si>
  <si>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</si>
  <si>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</si>
  <si>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</si>
  <si>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</si>
  <si>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</si>
  <si>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</si>
  <si>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</si>
  <si>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</si>
  <si>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</si>
  <si>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</si>
  <si>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</si>
  <si>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</si>
  <si>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</si>
  <si>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</si>
  <si>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</si>
  <si>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</si>
  <si>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</si>
  <si>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</si>
  <si>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</si>
  <si>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</si>
  <si>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</si>
  <si>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</si>
  <si>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</si>
  <si>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</si>
  <si>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</si>
  <si>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</si>
  <si>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</si>
  <si>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</si>
  <si>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</si>
  <si>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</si>
  <si>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</si>
  <si>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</si>
  <si>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</si>
  <si>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</si>
  <si>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</si>
  <si>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</si>
  <si>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</si>
  <si>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</si>
  <si>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</si>
  <si>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</si>
  <si>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</si>
  <si>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</si>
  <si>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</si>
  <si>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</si>
  <si>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</si>
  <si>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</si>
  <si>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</si>
  <si>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</si>
  <si>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</si>
  <si>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</si>
  <si>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</si>
  <si>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</si>
  <si>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</si>
  <si>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</si>
  <si>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</si>
  <si>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</si>
  <si>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</si>
  <si>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</si>
  <si>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</si>
  <si>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</si>
  <si>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</si>
  <si>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</si>
  <si>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</si>
  <si>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</si>
  <si>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</si>
  <si>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</si>
  <si>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</si>
  <si>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</si>
  <si>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</si>
  <si>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</si>
  <si>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</si>
  <si>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</si>
  <si>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</si>
  <si>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</si>
  <si>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</si>
  <si>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</si>
  <si>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</si>
  <si>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</si>
  <si>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</si>
  <si>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</si>
  <si>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</si>
  <si>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</si>
  <si>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</si>
  <si>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</si>
  <si>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</si>
  <si>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</si>
  <si>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</si>
  <si>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</si>
  <si>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</si>
  <si>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</si>
  <si>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</si>
  <si>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</si>
  <si>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</si>
  <si>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</si>
  <si>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</si>
  <si>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</si>
  <si>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</si>
  <si>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</si>
  <si>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</si>
  <si>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</si>
  <si>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</si>
  <si>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</si>
  <si>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</si>
  <si>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</si>
  <si>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</si>
  <si>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</si>
  <si>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</si>
  <si>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</si>
  <si>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</si>
  <si>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</si>
  <si>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</si>
  <si>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</si>
  <si>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</si>
  <si>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</si>
  <si>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</si>
  <si>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</si>
  <si>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</si>
  <si>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</si>
  <si>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</si>
  <si>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</si>
  <si>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</si>
  <si>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</si>
  <si>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</si>
  <si>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</si>
  <si>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</si>
  <si>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</si>
  <si>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</si>
  <si>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</si>
  <si>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</si>
  <si>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</si>
  <si>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</si>
  <si>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</si>
  <si>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</si>
  <si>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</si>
  <si>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</si>
  <si>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</si>
  <si>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</si>
  <si>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</si>
  <si>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</si>
  <si>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</si>
  <si>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</si>
  <si>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</si>
  <si>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</si>
  <si>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</si>
  <si>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</si>
  <si>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</si>
  <si>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</si>
  <si>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</si>
  <si>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</si>
  <si>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</si>
  <si>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</si>
  <si>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</si>
  <si>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</si>
  <si>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</si>
  <si>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</si>
  <si>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</si>
  <si>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</si>
  <si>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</si>
  <si>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</si>
  <si>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</si>
  <si>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</si>
  <si>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</si>
  <si>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</si>
  <si>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</si>
  <si>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</si>
  <si>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</si>
  <si>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</si>
  <si>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</si>
  <si>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</si>
  <si>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</si>
  <si>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</si>
  <si>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</si>
  <si>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</si>
  <si>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</si>
  <si>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</si>
  <si>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</si>
  <si>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</si>
  <si>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</si>
  <si>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</si>
  <si>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</si>
  <si>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</si>
  <si>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</si>
  <si>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</si>
  <si>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</si>
  <si>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</si>
  <si>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</si>
  <si>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</si>
  <si>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</si>
  <si>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</si>
  <si>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</si>
  <si>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</si>
  <si>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</si>
  <si>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</si>
  <si>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</si>
  <si>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</si>
  <si>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</si>
  <si>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</si>
  <si>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</si>
  <si>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</si>
  <si>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</si>
  <si>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</si>
  <si>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</si>
  <si>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</si>
  <si>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</si>
  <si>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</si>
  <si>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</si>
  <si>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</si>
  <si>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</si>
  <si>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</si>
  <si>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</si>
  <si>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</si>
  <si>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</si>
  <si>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</si>
  <si>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</si>
  <si>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</si>
  <si>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</si>
  <si>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</si>
  <si>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</si>
  <si>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</si>
  <si>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</si>
  <si>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</si>
  <si>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</si>
  <si>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</si>
  <si>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</si>
  <si>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</si>
  <si>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</si>
  <si>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</si>
  <si>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</si>
  <si>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</si>
  <si>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</si>
  <si>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</si>
  <si>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</si>
  <si>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</si>
  <si>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</si>
  <si>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</si>
  <si>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</si>
  <si>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</si>
  <si>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</si>
  <si>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</si>
  <si>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</si>
  <si>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</si>
  <si>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</si>
  <si>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</si>
  <si>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</si>
  <si>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</si>
  <si>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</si>
  <si>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</si>
  <si>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</si>
  <si>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</si>
  <si>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</si>
  <si>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</si>
  <si>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</si>
  <si>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</si>
  <si>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</si>
  <si>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</si>
  <si>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</si>
  <si>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</si>
  <si>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</si>
  <si>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</si>
  <si>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</si>
  <si>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</si>
  <si>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</si>
  <si>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</si>
  <si>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</si>
  <si>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</si>
  <si>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</si>
  <si>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</si>
  <si>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</si>
  <si>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</si>
  <si>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</si>
  <si>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</si>
  <si>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</si>
  <si>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</si>
  <si>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</si>
  <si>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</si>
  <si>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</si>
  <si>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</si>
  <si>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</si>
  <si>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</si>
  <si>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</si>
  <si>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</si>
  <si>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</si>
  <si>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</si>
  <si>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</si>
  <si>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</si>
  <si>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</si>
  <si>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</si>
  <si>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</si>
  <si>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</si>
  <si>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</si>
  <si>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</si>
  <si>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</si>
  <si>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</si>
  <si>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</si>
  <si>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</si>
  <si>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</si>
  <si>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</si>
  <si>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</si>
  <si>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</si>
  <si>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</si>
  <si>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</si>
  <si>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</si>
  <si>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</si>
  <si>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</si>
  <si>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</si>
  <si>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</si>
  <si>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</si>
  <si>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</si>
  <si>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</si>
  <si>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</si>
  <si>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</si>
  <si>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</si>
  <si>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</si>
  <si>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</si>
  <si>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</si>
  <si>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</si>
  <si>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</si>
  <si>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</si>
  <si>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</si>
  <si>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</si>
  <si>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</si>
  <si>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</si>
  <si>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</si>
  <si>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</si>
  <si>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</si>
  <si>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</si>
  <si>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</si>
  <si>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</si>
  <si>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</si>
  <si>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</si>
  <si>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</si>
  <si>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</si>
  <si>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</si>
  <si>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</si>
  <si>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</si>
  <si>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</si>
  <si>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</si>
  <si>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</si>
  <si>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</si>
  <si>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</si>
  <si>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</si>
  <si>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</si>
  <si>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</si>
  <si>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</si>
  <si>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</si>
  <si>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</si>
  <si>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</si>
  <si>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</si>
  <si>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</si>
  <si>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</si>
  <si>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</si>
  <si>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</si>
  <si>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</si>
  <si>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</si>
  <si>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</si>
  <si>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</si>
  <si>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</si>
  <si>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</si>
  <si>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</si>
  <si>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</si>
  <si>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</si>
  <si>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</si>
  <si>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</si>
  <si>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</si>
  <si>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</si>
  <si>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</si>
  <si>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</si>
  <si>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</si>
  <si>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</si>
  <si>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</si>
  <si>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</si>
  <si>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</si>
  <si>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</si>
  <si>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</si>
  <si>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</si>
  <si>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</si>
  <si>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</si>
  <si>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</si>
  <si>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</si>
  <si>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</si>
  <si>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</si>
  <si>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</si>
  <si>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</si>
  <si>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</si>
  <si>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</si>
  <si>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</si>
  <si>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</si>
  <si>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</si>
  <si>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</si>
  <si>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</si>
  <si>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</si>
  <si>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</si>
  <si>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</si>
  <si>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</si>
  <si>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</si>
  <si>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</si>
  <si>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</si>
  <si>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</si>
  <si>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</si>
  <si>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</si>
  <si>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</si>
  <si>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</si>
  <si>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</si>
  <si>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</si>
  <si>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</si>
  <si>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</si>
  <si>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</si>
  <si>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</si>
  <si>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</si>
  <si>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</si>
  <si>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</si>
  <si>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</si>
  <si>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</si>
  <si>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</si>
  <si>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</si>
  <si>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</si>
  <si>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</si>
  <si>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</si>
  <si>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</si>
  <si>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</si>
  <si>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</si>
  <si>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</si>
  <si>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</si>
  <si>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</si>
  <si>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</si>
  <si>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</si>
  <si>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</si>
  <si>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</si>
  <si>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</si>
  <si>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</si>
  <si>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</si>
  <si>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</si>
  <si>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</si>
  <si>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</si>
  <si>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</si>
  <si>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</si>
  <si>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</si>
  <si>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</si>
  <si>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</si>
  <si>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</si>
  <si>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</si>
  <si>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</si>
  <si>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</si>
  <si>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</si>
  <si>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</si>
  <si>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</si>
  <si>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</si>
  <si>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</si>
  <si>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</si>
  <si>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</si>
  <si>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</si>
  <si>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</si>
  <si>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</si>
  <si>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</si>
  <si>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</si>
  <si>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</si>
  <si>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</si>
  <si>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</si>
  <si>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</si>
  <si>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</si>
  <si>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</si>
  <si>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</si>
  <si>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</si>
  <si>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</si>
  <si>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</si>
  <si>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</si>
  <si>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</si>
  <si>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</si>
  <si>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</si>
  <si>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</si>
  <si>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</si>
  <si>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</si>
  <si>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</si>
  <si>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</si>
  <si>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</si>
  <si>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</si>
  <si>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</si>
  <si>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</si>
  <si>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</si>
  <si>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</si>
  <si>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</si>
  <si>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</si>
  <si>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</si>
  <si>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</si>
  <si>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</si>
  <si>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</si>
  <si>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</si>
  <si>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</si>
  <si>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</si>
  <si>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</si>
  <si>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</si>
  <si>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</si>
  <si>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</si>
  <si>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</si>
  <si>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</si>
  <si>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</si>
  <si>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</si>
  <si>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</si>
  <si>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</si>
  <si>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</si>
  <si>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</si>
  <si>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</si>
  <si>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</si>
  <si>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</si>
  <si>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</si>
  <si>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</si>
  <si>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</si>
  <si>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</si>
  <si>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</si>
  <si>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</si>
  <si>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</si>
  <si>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</si>
  <si>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</si>
  <si>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</si>
  <si>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</si>
  <si>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</si>
  <si>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</si>
  <si>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</si>
  <si>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</si>
  <si>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</si>
  <si>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</si>
  <si>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</si>
  <si>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</si>
  <si>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</si>
  <si>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</si>
  <si>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</si>
  <si>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</si>
  <si>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</si>
  <si>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</si>
  <si>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</si>
  <si>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</si>
  <si>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</si>
  <si>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</si>
  <si>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</si>
  <si>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</si>
  <si>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</si>
  <si>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</si>
  <si>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</si>
  <si>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</si>
  <si>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</si>
  <si>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</si>
  <si>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</si>
  <si>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</si>
  <si>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</si>
  <si>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</si>
  <si>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</si>
  <si>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</si>
  <si>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</si>
  <si>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</si>
  <si>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</si>
  <si>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</si>
  <si>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</si>
  <si>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</si>
  <si>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</si>
  <si>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</si>
  <si>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</si>
  <si>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</si>
  <si>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</si>
  <si>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</si>
  <si>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</si>
  <si>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</si>
  <si>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</si>
  <si>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</si>
  <si>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</si>
  <si>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</si>
  <si>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</si>
  <si>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</si>
  <si>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</si>
  <si>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</si>
  <si>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</si>
  <si>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</si>
  <si>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</si>
  <si>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</si>
  <si>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</si>
  <si>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</si>
  <si>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</si>
  <si>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</si>
  <si>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</si>
  <si>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</si>
  <si>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</si>
  <si>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</si>
  <si>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</si>
  <si>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</si>
  <si>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</si>
  <si>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</si>
  <si>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</si>
  <si>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</si>
  <si>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</si>
  <si>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</si>
  <si>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</si>
  <si>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</si>
  <si>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</si>
  <si>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</si>
  <si>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</si>
  <si>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</si>
  <si>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</si>
  <si>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</si>
  <si>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</si>
  <si>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</si>
  <si>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</si>
  <si>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</si>
  <si>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</si>
  <si>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</si>
  <si>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</si>
  <si>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</si>
  <si>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</si>
  <si>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</si>
  <si>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</si>
  <si>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</si>
  <si>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</si>
  <si>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</si>
  <si>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</si>
  <si>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</si>
  <si>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</si>
  <si>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</si>
  <si>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</si>
  <si>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</si>
  <si>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</si>
  <si>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</si>
  <si>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</si>
  <si>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</si>
  <si>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</si>
  <si>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</si>
  <si>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</si>
  <si>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</si>
  <si>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</si>
  <si>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</si>
  <si>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</si>
  <si>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</si>
  <si>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</si>
  <si>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</si>
  <si>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</si>
  <si>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</si>
  <si>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</si>
  <si>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</si>
  <si>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</si>
  <si>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</si>
  <si>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</si>
  <si>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</si>
  <si>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</si>
  <si>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</si>
  <si>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</si>
  <si>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</si>
  <si>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</si>
  <si>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</si>
  <si>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</si>
  <si>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</si>
  <si>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</si>
  <si>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</si>
  <si>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</si>
  <si>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</si>
  <si>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</si>
  <si>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</si>
  <si>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</si>
  <si>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</si>
  <si>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</si>
  <si>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</si>
  <si>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</si>
  <si>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</si>
  <si>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</si>
  <si>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</si>
  <si>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</si>
  <si>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</si>
  <si>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</si>
  <si>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</si>
  <si>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</si>
  <si>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</si>
  <si>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</si>
  <si>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</si>
  <si>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</si>
  <si>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</si>
  <si>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</si>
  <si>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</si>
  <si>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</si>
  <si>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</si>
  <si>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</si>
  <si>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</si>
  <si>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</si>
  <si>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</si>
  <si>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</si>
  <si>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</si>
  <si>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</si>
  <si>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</si>
  <si>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</si>
  <si>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</si>
  <si>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</si>
  <si>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</si>
  <si>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</si>
  <si>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</si>
  <si>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</si>
  <si>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</si>
  <si>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</si>
  <si>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</si>
  <si>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</si>
  <si>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</si>
  <si>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</si>
  <si>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</si>
  <si>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</si>
  <si>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</si>
  <si>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</si>
  <si>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</si>
  <si>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</si>
  <si>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</si>
  <si>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</si>
  <si>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</si>
  <si>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</si>
  <si>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</si>
  <si>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</si>
  <si>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</si>
  <si>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</si>
  <si>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</si>
  <si>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</si>
  <si>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</si>
  <si>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</si>
  <si>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</si>
  <si>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</si>
  <si>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</si>
  <si>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</si>
  <si>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</si>
  <si>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</si>
  <si>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</si>
  <si>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</si>
  <si>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</si>
  <si>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</si>
  <si>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</si>
  <si>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</si>
  <si>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</si>
  <si>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</si>
  <si>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</si>
  <si>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</si>
  <si>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</si>
  <si>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</si>
  <si>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</si>
  <si>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</si>
  <si>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</si>
  <si>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</si>
  <si>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</si>
  <si>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</si>
  <si>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</si>
  <si>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</si>
  <si>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</si>
  <si>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</si>
  <si>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</si>
  <si>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</si>
  <si>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</si>
  <si>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</si>
  <si>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</si>
  <si>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</si>
  <si>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</si>
  <si>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</si>
  <si>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</si>
  <si>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</si>
  <si>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</si>
  <si>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</si>
  <si>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</si>
  <si>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</si>
  <si>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</si>
  <si>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</si>
  <si>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</si>
  <si>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</si>
  <si>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</si>
  <si>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</si>
  <si>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</si>
  <si>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</si>
  <si>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</si>
  <si>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</si>
  <si>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</si>
  <si>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</si>
  <si>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</si>
  <si>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</si>
  <si>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</si>
  <si>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</si>
  <si>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</si>
  <si>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</si>
  <si>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</si>
  <si>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</si>
  <si>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</si>
  <si>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</si>
  <si>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</si>
  <si>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</si>
  <si>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</si>
  <si>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</si>
  <si>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</si>
  <si>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</si>
  <si>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</si>
  <si>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</si>
  <si>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</si>
  <si>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</si>
  <si>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</si>
  <si>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</si>
  <si>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</si>
  <si>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</si>
  <si>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</si>
  <si>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</si>
  <si>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</si>
  <si>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</si>
  <si>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</si>
  <si>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</si>
  <si>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</si>
  <si>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</si>
  <si>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</si>
  <si>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</si>
  <si>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</si>
  <si>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</si>
  <si>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</si>
  <si>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</si>
  <si>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</si>
  <si>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</si>
  <si>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</si>
  <si>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</si>
  <si>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</si>
  <si>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</si>
  <si>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</si>
  <si>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</si>
  <si>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</si>
  <si>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</si>
  <si>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</si>
  <si>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</si>
  <si>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</si>
  <si>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</si>
  <si>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</si>
  <si>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</si>
  <si>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</si>
  <si>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</si>
  <si>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</si>
  <si>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</si>
  <si>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</si>
  <si>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</si>
  <si>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</si>
  <si>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</si>
  <si>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</si>
  <si>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</si>
  <si>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</si>
  <si>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</si>
  <si>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</si>
  <si>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</si>
  <si>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</si>
  <si>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</si>
  <si>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</si>
  <si>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</si>
  <si>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</si>
  <si>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</si>
  <si>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</si>
  <si>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</si>
  <si>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</si>
  <si>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</si>
  <si>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</si>
  <si>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</si>
  <si>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</si>
  <si>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</si>
  <si>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</si>
  <si>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</si>
  <si>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</si>
  <si>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</si>
  <si>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</si>
  <si>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</si>
  <si>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</si>
  <si>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</si>
  <si>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</si>
  <si>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</si>
  <si>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</si>
  <si>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</si>
  <si>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</si>
  <si>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</si>
  <si>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</si>
  <si>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</si>
  <si>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</si>
  <si>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</si>
  <si>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</si>
  <si>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</si>
  <si>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</si>
  <si>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</si>
  <si>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</si>
  <si>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</si>
  <si>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</si>
  <si>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</si>
  <si>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</si>
  <si>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</si>
  <si>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</si>
  <si>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</si>
  <si>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</si>
  <si>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</si>
  <si>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</si>
  <si>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</si>
  <si>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</si>
  <si>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</si>
  <si>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</si>
  <si>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</si>
  <si>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</si>
  <si>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</si>
  <si>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</si>
  <si>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</si>
  <si>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</si>
  <si>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</si>
  <si>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</si>
  <si>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</si>
  <si>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</si>
  <si>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</si>
  <si>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</si>
  <si>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</si>
  <si>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</si>
  <si>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</si>
  <si>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</si>
  <si>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</si>
  <si>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</si>
  <si>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</si>
  <si>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</si>
  <si>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</si>
  <si>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</si>
  <si>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</si>
  <si>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</si>
  <si>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</si>
  <si>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</si>
  <si>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</si>
  <si>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</si>
  <si>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</si>
  <si>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</si>
  <si>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</si>
  <si>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</si>
  <si>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</si>
  <si>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</si>
  <si>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</si>
  <si>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</si>
  <si>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</si>
  <si>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</si>
  <si>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</si>
  <si>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</si>
  <si>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</si>
  <si>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</si>
  <si>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</si>
  <si>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</si>
  <si>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</si>
  <si>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</si>
  <si>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</si>
  <si>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</si>
  <si>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</si>
  <si>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</si>
  <si>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</si>
  <si>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</si>
  <si>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</si>
  <si>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</si>
  <si>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</si>
  <si>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</si>
  <si>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</si>
  <si>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</si>
  <si>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</si>
  <si>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</si>
  <si>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</si>
  <si>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</si>
  <si>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</si>
  <si>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</si>
  <si>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</si>
  <si>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</si>
  <si>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</si>
  <si>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</si>
  <si>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</si>
  <si>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</si>
  <si>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</si>
  <si>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</si>
  <si>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</si>
  <si>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</si>
  <si>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</si>
  <si>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</si>
  <si>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</si>
  <si>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</si>
  <si>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</si>
  <si>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</si>
  <si>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</si>
  <si>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</si>
  <si>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</si>
  <si>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</si>
  <si>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</si>
  <si>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</si>
  <si>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</si>
  <si>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</si>
  <si>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</si>
  <si>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</si>
  <si>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</si>
  <si>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</si>
  <si>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</si>
  <si>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</si>
  <si>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</si>
  <si>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</si>
  <si>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</si>
  <si>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</si>
  <si>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</si>
  <si>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</si>
  <si>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</si>
  <si>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</si>
  <si>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</si>
  <si>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</si>
  <si>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</si>
  <si>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</si>
  <si>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</si>
  <si>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</si>
  <si>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</si>
  <si>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</si>
  <si>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</si>
  <si>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</si>
  <si>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</si>
  <si>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</si>
  <si>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</si>
  <si>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</si>
  <si>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</si>
  <si>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</si>
  <si>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</si>
  <si>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</si>
  <si>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</si>
  <si>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</si>
  <si>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</si>
  <si>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</si>
  <si>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</si>
  <si>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</si>
  <si>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</si>
  <si>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</si>
  <si>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</si>
  <si>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</si>
  <si>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</si>
  <si>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</si>
  <si>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</si>
  <si>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</si>
  <si>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</si>
  <si>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</si>
  <si>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</si>
  <si>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</si>
  <si>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</si>
  <si>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</si>
  <si>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</si>
  <si>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</si>
  <si>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</si>
  <si>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</si>
  <si>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</si>
  <si>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</si>
  <si>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</si>
  <si>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</si>
  <si>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</si>
  <si>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</si>
  <si>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</si>
  <si>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</si>
  <si>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</si>
  <si>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</si>
  <si>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</si>
  <si>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</si>
  <si>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</si>
  <si>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</si>
  <si>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</si>
  <si>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</si>
  <si>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</si>
  <si>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</si>
  <si>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</si>
  <si>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</si>
  <si>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</si>
  <si>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</si>
  <si>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</si>
  <si>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</si>
  <si>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</si>
  <si>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</si>
  <si>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</si>
  <si>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</si>
  <si>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</si>
  <si>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</si>
  <si>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</si>
  <si>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</si>
  <si>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</si>
  <si>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</si>
  <si>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</si>
  <si>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</si>
  <si>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</si>
  <si>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</si>
  <si>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</si>
  <si>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</si>
  <si>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</si>
  <si>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</si>
  <si>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</si>
  <si>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</si>
  <si>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</si>
  <si>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</si>
  <si>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</si>
  <si>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</si>
  <si>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</si>
  <si>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</si>
  <si>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</si>
  <si>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</si>
  <si>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</si>
  <si>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</si>
  <si>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</si>
  <si>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</si>
  <si>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</si>
  <si>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</si>
  <si>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</si>
  <si>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</si>
  <si>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</si>
  <si>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</si>
  <si>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</si>
  <si>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</si>
  <si>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</si>
  <si>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</si>
  <si>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</si>
  <si>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</si>
  <si>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</si>
  <si>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</si>
  <si>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</si>
  <si>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</si>
  <si>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</si>
  <si>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</si>
  <si>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</si>
  <si>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</si>
  <si>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</si>
  <si>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</si>
  <si>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</si>
  <si>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</si>
  <si>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</si>
  <si>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</si>
  <si>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</si>
  <si>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</si>
  <si>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</si>
  <si>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</si>
  <si>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</si>
  <si>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</si>
  <si>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</si>
  <si>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</si>
  <si>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</si>
  <si>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</si>
  <si>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</si>
  <si>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</si>
  <si>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</si>
  <si>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</si>
  <si>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</si>
  <si>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</si>
  <si>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</si>
  <si>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</si>
  <si>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</si>
  <si>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</si>
  <si>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</si>
  <si>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</si>
  <si>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</si>
  <si>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</si>
  <si>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</si>
  <si>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</si>
  <si>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</si>
  <si>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</si>
  <si>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</si>
  <si>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</si>
  <si>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</si>
  <si>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</si>
  <si>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</si>
  <si>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</si>
  <si>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</si>
  <si>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</si>
  <si>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</si>
  <si>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</si>
  <si>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</si>
  <si>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</si>
  <si>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</si>
  <si>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</si>
  <si>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</si>
  <si>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</si>
  <si>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</si>
  <si>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</si>
  <si>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</si>
  <si>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</si>
  <si>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</si>
  <si>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</si>
  <si>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</si>
  <si>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</si>
  <si>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</si>
  <si>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</si>
  <si>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</si>
  <si>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</si>
  <si>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</si>
  <si>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</si>
  <si>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</si>
  <si>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</si>
  <si>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</si>
  <si>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</si>
  <si>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</si>
  <si>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</si>
  <si>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</si>
  <si>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</si>
  <si>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</si>
  <si>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</si>
  <si>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</si>
  <si>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</si>
  <si>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</si>
  <si>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</si>
  <si>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</si>
  <si>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</si>
  <si>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</si>
  <si>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</si>
  <si>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</si>
  <si>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</si>
  <si>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</si>
  <si>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</si>
  <si>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</si>
  <si>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</si>
  <si>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</si>
  <si>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</si>
  <si>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</si>
  <si>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</si>
  <si>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</si>
  <si>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</si>
  <si>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</si>
  <si>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</si>
  <si>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</si>
  <si>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</si>
  <si>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</si>
  <si>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</si>
  <si>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</si>
  <si>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</si>
  <si>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</si>
  <si>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</si>
  <si>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</si>
  <si>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</si>
  <si>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</si>
  <si>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</si>
  <si>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</si>
  <si>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</si>
  <si>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</si>
  <si>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</si>
  <si>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</si>
  <si>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</si>
  <si>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</si>
  <si>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</si>
  <si>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</si>
  <si>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</si>
  <si>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</si>
  <si>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</si>
  <si>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</si>
  <si>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</si>
  <si>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</si>
  <si>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</si>
  <si>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</si>
  <si>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</si>
  <si>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</si>
  <si>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</si>
  <si>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</si>
  <si>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</si>
  <si>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</si>
  <si>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</si>
  <si>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</si>
  <si>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</si>
  <si>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</si>
  <si>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</si>
  <si>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</si>
  <si>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</si>
  <si>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</si>
  <si>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</si>
  <si>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</si>
  <si>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</si>
  <si>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</si>
  <si>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</si>
  <si>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</si>
  <si>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</si>
  <si>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</si>
  <si>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</si>
  <si>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</si>
  <si>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</si>
  <si>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</si>
  <si>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</si>
  <si>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</si>
  <si>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</si>
  <si>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</si>
  <si>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</si>
  <si>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</si>
  <si>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</si>
  <si>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</si>
  <si>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</si>
  <si>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</si>
  <si>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</si>
  <si>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</si>
  <si>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</si>
  <si>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</si>
  <si>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</si>
  <si>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</si>
  <si>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</si>
  <si>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</si>
  <si>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</si>
  <si>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</si>
  <si>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</si>
  <si>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</si>
  <si>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</si>
  <si>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</si>
  <si>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</si>
  <si>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</si>
  <si>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</si>
  <si>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</si>
  <si>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</si>
  <si>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</si>
  <si>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</si>
  <si>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</si>
  <si>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</si>
  <si>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</si>
  <si>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</si>
  <si>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</si>
  <si>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</si>
  <si>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</si>
  <si>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</si>
  <si>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</si>
  <si>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</si>
  <si>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</si>
  <si>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</si>
  <si>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</si>
  <si>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</si>
  <si>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</si>
  <si>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</si>
  <si>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</si>
  <si>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</si>
  <si>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</si>
  <si>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</si>
  <si>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</si>
  <si>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</si>
  <si>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</si>
  <si>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</si>
  <si>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</si>
  <si>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</si>
  <si>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</si>
  <si>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</si>
  <si>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</si>
  <si>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</si>
  <si>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</si>
  <si>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</si>
  <si>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</si>
  <si>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</si>
  <si>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</si>
  <si>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</si>
  <si>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</si>
  <si>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</si>
  <si>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</si>
  <si>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</si>
  <si>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</si>
  <si>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</si>
  <si>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</si>
  <si>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</si>
  <si>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</si>
  <si>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</si>
  <si>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</si>
  <si>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</si>
  <si>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</si>
  <si>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</si>
  <si>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</si>
  <si>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</si>
  <si>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</si>
  <si>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</si>
  <si>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</si>
  <si>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</si>
  <si>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</si>
  <si>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</si>
  <si>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</si>
  <si>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</si>
  <si>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</si>
  <si>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</si>
  <si>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</si>
  <si>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</si>
  <si>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</si>
  <si>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</si>
  <si>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</si>
  <si>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</si>
  <si>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</si>
  <si>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</si>
  <si>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</si>
  <si>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</si>
  <si>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</si>
  <si>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</si>
  <si>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</si>
  <si>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</si>
  <si>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</si>
  <si>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</si>
  <si>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</si>
  <si>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</si>
  <si>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</si>
  <si>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</si>
  <si>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</si>
  <si>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</si>
  <si>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</si>
  <si>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</si>
  <si>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</si>
  <si>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</si>
  <si>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</si>
  <si>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</si>
  <si>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</si>
  <si>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</si>
  <si>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</si>
  <si>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</si>
  <si>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</si>
  <si>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</si>
  <si>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</si>
  <si>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</si>
  <si>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</si>
  <si>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</si>
  <si>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</si>
  <si>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</si>
  <si>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</si>
  <si>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</si>
  <si>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</si>
  <si>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</si>
  <si>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</si>
  <si>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</si>
  <si>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</si>
  <si>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</si>
  <si>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</si>
  <si>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</si>
  <si>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</si>
  <si>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</si>
  <si>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</si>
  <si>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</si>
  <si>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</si>
  <si>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</si>
  <si>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</si>
  <si>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</si>
  <si>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</si>
  <si>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</si>
  <si>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</si>
  <si>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</si>
  <si>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</si>
  <si>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</si>
  <si>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</si>
  <si>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</si>
  <si>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</si>
  <si>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</si>
  <si>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</si>
  <si>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</si>
  <si>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</si>
  <si>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</si>
  <si>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</si>
  <si>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</si>
  <si>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</si>
  <si>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</si>
  <si>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</si>
  <si>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</si>
  <si>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</si>
  <si>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</si>
  <si>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</si>
  <si>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</si>
  <si>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</si>
  <si>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</si>
  <si>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</si>
  <si>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</si>
  <si>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</si>
  <si>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</si>
  <si>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</si>
  <si>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</si>
  <si>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</si>
  <si>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</si>
  <si>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</si>
  <si>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</si>
  <si>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</si>
  <si>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</si>
  <si>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</si>
  <si>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</si>
  <si>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</si>
  <si>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</si>
  <si>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</si>
  <si>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</si>
  <si>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</si>
  <si>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</si>
  <si>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</si>
  <si>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</si>
  <si>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</si>
  <si>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</si>
  <si>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</si>
  <si>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</si>
  <si>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</si>
  <si>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</si>
  <si>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</si>
  <si>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</si>
  <si>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</si>
  <si>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</si>
  <si>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</si>
  <si>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</si>
  <si>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</si>
  <si>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</si>
  <si>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</si>
  <si>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</si>
  <si>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</si>
  <si>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</si>
  <si>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</si>
  <si>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</si>
  <si>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</si>
  <si>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</si>
  <si>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</si>
  <si>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</si>
  <si>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</si>
  <si>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</si>
  <si>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</si>
  <si>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</si>
  <si>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</si>
  <si>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</si>
  <si>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</si>
  <si>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</si>
  <si>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</si>
  <si>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</si>
  <si>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</si>
  <si>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</si>
  <si>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</si>
  <si>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</si>
  <si>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</si>
  <si>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</si>
  <si>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</si>
  <si>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</si>
  <si>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</si>
  <si>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</si>
  <si>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</si>
  <si>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</si>
  <si>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</si>
  <si>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</si>
  <si>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</si>
  <si>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</si>
  <si>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</si>
  <si>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</si>
  <si>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</si>
  <si>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</si>
  <si>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</si>
  <si>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</si>
  <si>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</si>
  <si>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</si>
  <si>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</si>
  <si>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</si>
  <si>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</si>
  <si>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</si>
  <si>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</si>
  <si>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</si>
  <si>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</si>
  <si>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</si>
  <si>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</si>
  <si>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</si>
  <si>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</si>
  <si>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</si>
  <si>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</si>
  <si>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</si>
  <si>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</si>
  <si>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</si>
  <si>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</si>
  <si>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</si>
  <si>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</si>
  <si>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</si>
  <si>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</si>
  <si>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</si>
  <si>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</si>
  <si>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</si>
  <si>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</si>
  <si>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</si>
  <si>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</si>
  <si>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</si>
  <si>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</si>
  <si>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</si>
  <si>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</si>
  <si>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</si>
  <si>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</si>
  <si>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</si>
  <si>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</si>
  <si>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</si>
  <si>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</si>
  <si>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</si>
  <si>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</si>
  <si>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</si>
  <si>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</si>
  <si>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</si>
  <si>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</si>
  <si>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</si>
  <si>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</si>
  <si>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</si>
  <si>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</si>
  <si>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</si>
  <si>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</si>
  <si>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</si>
  <si>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</si>
  <si>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</si>
  <si>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</si>
  <si>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</si>
  <si>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</si>
  <si>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</si>
  <si>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</si>
  <si>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</si>
  <si>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</si>
  <si>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</si>
  <si>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</si>
  <si>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</si>
  <si>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</si>
  <si>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</si>
  <si>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</si>
  <si>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</si>
  <si>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</si>
  <si>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</si>
  <si>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</si>
  <si>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</si>
  <si>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</si>
  <si>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</si>
  <si>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</si>
  <si>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</si>
  <si>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</si>
  <si>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</si>
  <si>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</si>
  <si>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</si>
  <si>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</si>
  <si>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</si>
  <si>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</si>
  <si>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</si>
  <si>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</si>
  <si>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</si>
  <si>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</si>
  <si>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</si>
  <si>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</si>
  <si>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</si>
  <si>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</si>
  <si>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</si>
  <si>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</si>
  <si>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</si>
  <si>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</si>
  <si>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</si>
  <si>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</si>
  <si>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</si>
  <si>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</si>
  <si>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</si>
  <si>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</si>
  <si>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</si>
  <si>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</si>
  <si>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</si>
  <si>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</si>
  <si>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</si>
  <si>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</si>
  <si>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</si>
  <si>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</si>
  <si>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</si>
  <si>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</si>
  <si>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</si>
  <si>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</si>
  <si>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</si>
  <si>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</si>
  <si>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</si>
  <si>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</si>
  <si>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</si>
  <si>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</si>
  <si>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</si>
  <si>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</si>
  <si>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</si>
  <si>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</si>
  <si>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</si>
  <si>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</si>
  <si>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</si>
  <si>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</si>
  <si>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</si>
  <si>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</si>
  <si>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</si>
  <si>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</si>
  <si>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</si>
  <si>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</si>
  <si>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</si>
  <si>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</si>
  <si>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</si>
  <si>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</si>
  <si>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</si>
  <si>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</si>
  <si>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</si>
  <si>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</si>
  <si>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</si>
  <si>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</si>
  <si>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</si>
  <si>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</si>
  <si>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</si>
  <si>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</si>
  <si>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</si>
  <si>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</si>
  <si>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</si>
  <si>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</si>
  <si>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</si>
  <si>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</si>
  <si>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</si>
  <si>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</si>
  <si>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</si>
  <si>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</si>
  <si>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</si>
  <si>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</si>
  <si>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</si>
  <si>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</si>
  <si>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</si>
  <si>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</si>
  <si>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</si>
  <si>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</si>
  <si>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</si>
  <si>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</si>
  <si>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</si>
  <si>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</si>
  <si>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</si>
  <si>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</si>
  <si>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</si>
  <si>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</si>
  <si>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</si>
  <si>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</si>
  <si>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</si>
  <si>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</si>
  <si>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</si>
  <si>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</si>
  <si>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</si>
  <si>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</si>
  <si>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</si>
  <si>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</si>
  <si>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</si>
  <si>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</si>
  <si>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</si>
  <si>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</si>
  <si>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</si>
  <si>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</si>
  <si>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</si>
  <si>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</si>
  <si>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</si>
  <si>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</si>
  <si>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</si>
  <si>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</si>
  <si>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</si>
  <si>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</si>
  <si>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</si>
  <si>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</si>
  <si>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</si>
  <si>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</si>
  <si>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</si>
  <si>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</si>
  <si>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</si>
  <si>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</si>
  <si>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</si>
  <si>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</si>
  <si>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</si>
  <si>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</si>
  <si>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</si>
  <si>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</si>
  <si>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</si>
  <si>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</si>
  <si>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</si>
  <si>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</si>
  <si>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</si>
  <si>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</si>
  <si>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</si>
  <si>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</si>
  <si>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</si>
  <si>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</si>
  <si>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</si>
  <si>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</si>
  <si>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</si>
  <si>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</si>
  <si>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</si>
  <si>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</si>
  <si>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</si>
  <si>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</si>
  <si>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</si>
  <si>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</si>
  <si>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</si>
  <si>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</si>
  <si>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</si>
  <si>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</si>
  <si>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</si>
  <si>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</si>
  <si>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</si>
  <si>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</si>
  <si>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</si>
  <si>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</si>
  <si>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</si>
  <si>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</si>
  <si>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</si>
  <si>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</si>
  <si>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</si>
  <si>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</si>
  <si>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</si>
  <si>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</si>
  <si>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</si>
  <si>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</si>
  <si>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</si>
  <si>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</si>
  <si>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</si>
  <si>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</si>
  <si>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</si>
  <si>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</si>
  <si>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</si>
  <si>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</si>
  <si>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</si>
  <si>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</si>
  <si>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</si>
  <si>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</si>
  <si>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</si>
  <si>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</si>
  <si>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</si>
  <si>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</si>
  <si>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</si>
  <si>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</si>
  <si>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</si>
  <si>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</si>
  <si>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</si>
  <si>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</si>
  <si>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</si>
  <si>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</si>
  <si>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</si>
  <si>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</si>
  <si>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</si>
  <si>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</si>
  <si>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</si>
  <si>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</si>
  <si>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</si>
  <si>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</si>
  <si>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</si>
  <si>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</si>
  <si>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</si>
  <si>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</si>
  <si>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</si>
  <si>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</si>
  <si>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</si>
  <si>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</si>
  <si>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</si>
  <si>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</si>
  <si>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</si>
  <si>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</si>
  <si>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</si>
  <si>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</si>
  <si>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</si>
  <si>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</si>
  <si>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</si>
  <si>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</si>
  <si>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</si>
  <si>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</si>
  <si>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</si>
  <si>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</si>
  <si>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</si>
  <si>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</si>
  <si>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</si>
  <si>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</si>
  <si>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</si>
  <si>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</si>
  <si>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</si>
  <si>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</si>
  <si>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</si>
  <si>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</si>
  <si>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</si>
  <si>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</si>
  <si>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</si>
  <si>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</si>
  <si>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</si>
  <si>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</si>
  <si>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</si>
  <si>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</si>
  <si>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</si>
  <si>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</si>
  <si>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</si>
  <si>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</si>
  <si>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</si>
  <si>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</si>
  <si>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</si>
  <si>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</si>
  <si>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</si>
  <si>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</si>
  <si>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</si>
  <si>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</si>
  <si>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</si>
  <si>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</si>
  <si>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</si>
  <si>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</si>
  <si>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</si>
  <si>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</si>
  <si>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</si>
  <si>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</si>
  <si>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</si>
  <si>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</si>
  <si>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</si>
  <si>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</si>
  <si>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</si>
  <si>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</si>
  <si>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</si>
  <si>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</si>
  <si>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</si>
  <si>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</si>
  <si>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</si>
  <si>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</si>
  <si>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</si>
  <si>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</si>
  <si>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</si>
  <si>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</si>
  <si>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</si>
  <si>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</si>
  <si>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</si>
  <si>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</si>
  <si>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</si>
  <si>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</si>
  <si>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</si>
  <si>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</si>
  <si>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</si>
  <si>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</si>
  <si>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</si>
  <si>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</si>
  <si>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</si>
  <si>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</si>
  <si>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</si>
  <si>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</si>
  <si>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</si>
  <si>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</si>
  <si>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</si>
  <si>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</si>
  <si>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</si>
  <si>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</si>
  <si>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</si>
  <si>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</si>
  <si>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</si>
  <si>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</si>
  <si>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</si>
  <si>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</si>
  <si>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</si>
  <si>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</si>
  <si>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</si>
  <si>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</si>
  <si>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</si>
  <si>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</si>
  <si>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</si>
  <si>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</si>
  <si>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</si>
  <si>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</si>
  <si>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</si>
  <si>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</si>
  <si>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</si>
  <si>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</si>
  <si>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</si>
  <si>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</si>
  <si>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</si>
  <si>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</si>
  <si>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</si>
  <si>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</si>
  <si>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</si>
  <si>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</si>
  <si>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</si>
  <si>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</si>
  <si>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</si>
  <si>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</si>
  <si>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</si>
  <si>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</si>
  <si>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</si>
  <si>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</si>
  <si>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</si>
  <si>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</si>
  <si>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</si>
  <si>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</si>
  <si>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</si>
  <si>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</si>
  <si>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</si>
  <si>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</si>
  <si>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</si>
  <si>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</si>
  <si>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</si>
  <si>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</si>
  <si>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</si>
  <si>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</si>
  <si>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</si>
  <si>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</si>
  <si>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</si>
  <si>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</si>
  <si>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</si>
  <si>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</si>
  <si>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</si>
  <si>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</si>
  <si>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</si>
  <si>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</si>
  <si>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</si>
  <si>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</si>
  <si>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</si>
  <si>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</si>
  <si>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</si>
  <si>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</si>
  <si>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</si>
  <si>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</si>
  <si>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</si>
  <si>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</si>
  <si>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</si>
  <si>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</si>
  <si>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</si>
  <si>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</si>
  <si>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</si>
  <si>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</si>
  <si>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</si>
  <si>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</si>
  <si>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</si>
  <si>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</si>
  <si>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</si>
  <si>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</si>
  <si>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</si>
  <si>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</si>
  <si>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</si>
  <si>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</si>
  <si>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</si>
  <si>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</si>
  <si>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</si>
  <si>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</si>
  <si>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</si>
  <si>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</si>
  <si>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</si>
  <si>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</si>
  <si>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</si>
  <si>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</si>
  <si>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</si>
  <si>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</si>
  <si>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</si>
  <si>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</si>
  <si>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</si>
  <si>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</si>
  <si>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</si>
  <si>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</si>
  <si>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</si>
  <si>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</si>
  <si>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</si>
  <si>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</si>
  <si>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</si>
  <si>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</si>
  <si>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</si>
  <si>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</si>
  <si>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</si>
  <si>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</si>
  <si>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</si>
  <si>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</si>
  <si>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</si>
  <si>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</si>
  <si>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</si>
  <si>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</si>
  <si>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</si>
  <si>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</si>
  <si>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</si>
  <si>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</si>
  <si>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</si>
  <si>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</si>
  <si>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</si>
  <si>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</si>
  <si>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</si>
  <si>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</si>
  <si>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</si>
  <si>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</si>
  <si>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</si>
  <si>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</si>
  <si>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</si>
  <si>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</si>
  <si>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</si>
  <si>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</si>
  <si>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</si>
  <si>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</si>
  <si>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</si>
  <si>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</si>
  <si>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</si>
  <si>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</si>
  <si>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</si>
  <si>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</si>
  <si>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</si>
  <si>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</si>
  <si>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</si>
  <si>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</si>
  <si>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</si>
  <si>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</si>
  <si>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</si>
  <si>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</si>
  <si>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</si>
  <si>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</si>
  <si>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</si>
  <si>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</si>
  <si>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</si>
  <si>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</si>
  <si>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</si>
  <si>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</si>
  <si>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</si>
  <si>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</si>
  <si>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</si>
  <si>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</si>
  <si>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</si>
  <si>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</si>
  <si>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</si>
  <si>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</si>
  <si>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</si>
  <si>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</si>
  <si>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</si>
  <si>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</si>
  <si>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</si>
  <si>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</si>
  <si>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</si>
  <si>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</si>
  <si>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</si>
  <si>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</si>
  <si>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</si>
  <si>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</si>
  <si>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</si>
  <si>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</si>
  <si>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</si>
  <si>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</si>
  <si>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</si>
  <si>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</si>
  <si>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</si>
  <si>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</si>
  <si>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</si>
  <si>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</si>
  <si>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</si>
  <si>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</si>
  <si>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</si>
  <si>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</si>
  <si>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</si>
  <si>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</si>
  <si>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</si>
  <si>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</si>
  <si>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</si>
  <si>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</si>
  <si>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</si>
  <si>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</si>
  <si>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</si>
  <si>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</si>
  <si>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</si>
  <si>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</si>
  <si>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</si>
  <si>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</si>
  <si>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</si>
  <si>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</si>
  <si>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</si>
  <si>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</si>
  <si>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</si>
  <si>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</si>
  <si>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</si>
  <si>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</si>
  <si>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</si>
  <si>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</si>
  <si>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</si>
  <si>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</si>
  <si>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</si>
  <si>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</si>
  <si>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</si>
  <si>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</si>
  <si>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</si>
  <si>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</si>
  <si>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</si>
  <si>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</si>
  <si>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</si>
  <si>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</si>
  <si>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</si>
  <si>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</si>
  <si>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</si>
  <si>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</si>
  <si>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</si>
  <si>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</si>
  <si>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</si>
  <si>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</si>
  <si>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</si>
  <si>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</si>
  <si>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</si>
  <si>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</si>
  <si>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</si>
  <si>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</si>
  <si>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</si>
  <si>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</si>
  <si>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</si>
  <si>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</si>
  <si>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</si>
  <si>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</si>
  <si>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</si>
  <si>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</si>
  <si>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</si>
  <si>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</si>
  <si>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</si>
  <si>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</si>
  <si>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</si>
  <si>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</si>
  <si>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</si>
  <si>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</si>
  <si>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</si>
  <si>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</si>
  <si>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</si>
  <si>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</si>
  <si>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</si>
  <si>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</si>
  <si>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</si>
  <si>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</si>
  <si>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</si>
  <si>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</si>
  <si>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</si>
  <si>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</si>
  <si>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</si>
  <si>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</si>
  <si>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</si>
  <si>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</si>
  <si>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</si>
  <si>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</si>
  <si>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</si>
  <si>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</si>
  <si>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</si>
  <si>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</si>
  <si>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</si>
  <si>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</si>
  <si>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</si>
  <si>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</si>
  <si>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</si>
  <si>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</si>
  <si>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</si>
  <si>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</si>
  <si>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</si>
  <si>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</si>
  <si>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</si>
  <si>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</si>
  <si>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</si>
  <si>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</si>
  <si>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</si>
  <si>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</si>
  <si>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</si>
  <si>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</si>
  <si>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</si>
  <si>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</si>
  <si>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</si>
  <si>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</si>
  <si>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</si>
  <si>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</si>
  <si>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</si>
  <si>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</si>
  <si>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</si>
  <si>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</si>
  <si>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</si>
  <si>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</si>
  <si>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</si>
  <si>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</si>
  <si>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</si>
  <si>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</si>
  <si>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</si>
  <si>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</si>
  <si>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</si>
  <si>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</si>
  <si>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</si>
  <si>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</si>
  <si>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</si>
  <si>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</si>
  <si>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</si>
  <si>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</si>
  <si>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</si>
  <si>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</si>
  <si>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</si>
  <si>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</si>
  <si>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</si>
  <si>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</si>
  <si>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</si>
  <si>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</si>
  <si>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</si>
  <si>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</si>
  <si>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</si>
  <si>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</si>
  <si>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</si>
  <si>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</si>
  <si>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</si>
  <si>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</si>
  <si>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</si>
  <si>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</si>
  <si>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</si>
  <si>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</si>
  <si>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</si>
  <si>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</si>
  <si>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</si>
  <si>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</si>
  <si>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</si>
  <si>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</si>
  <si>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</si>
  <si>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</si>
  <si>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</si>
  <si>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</si>
  <si>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</si>
  <si>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</si>
  <si>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</si>
  <si>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</si>
  <si>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</si>
  <si>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</si>
  <si>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</si>
  <si>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</si>
  <si>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</si>
  <si>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</si>
  <si>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</si>
  <si>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</si>
  <si>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</si>
  <si>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</si>
  <si>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</si>
  <si>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</si>
  <si>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</si>
  <si>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</si>
  <si>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</si>
  <si>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</si>
  <si>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</si>
  <si>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</si>
  <si>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</si>
  <si>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</si>
  <si>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</si>
  <si>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</si>
  <si>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</si>
  <si>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</si>
  <si>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</si>
  <si>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</si>
  <si>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</si>
  <si>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</si>
  <si>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</si>
  <si>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</si>
  <si>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</si>
  <si>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</si>
  <si>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</si>
  <si>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</si>
  <si>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</si>
  <si>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</si>
  <si>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</si>
  <si>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</si>
  <si>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</si>
  <si>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</si>
  <si>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</si>
  <si>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</si>
  <si>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</si>
  <si>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</si>
  <si>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</si>
  <si>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</si>
  <si>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</si>
  <si>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</si>
  <si>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</si>
  <si>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</si>
  <si>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</si>
  <si>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</si>
  <si>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</si>
  <si>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</si>
  <si>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</si>
  <si>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</si>
  <si>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</si>
  <si>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</si>
  <si>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</si>
  <si>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</si>
  <si>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</si>
  <si>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</si>
  <si>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</si>
  <si>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</si>
  <si>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</si>
  <si>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</si>
  <si>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</si>
  <si>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</si>
  <si>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</si>
  <si>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</si>
  <si>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</si>
  <si>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</si>
  <si>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</si>
  <si>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</si>
  <si>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</si>
  <si>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</si>
  <si>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</si>
  <si>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</si>
  <si>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</si>
  <si>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</si>
  <si>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</si>
  <si>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</si>
  <si>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</si>
  <si>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</si>
  <si>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</si>
  <si>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</si>
  <si>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</si>
  <si>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</si>
  <si>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</si>
  <si>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</si>
  <si>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</si>
  <si>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</si>
  <si>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</si>
  <si>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</si>
  <si>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</si>
  <si>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</si>
  <si>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</si>
  <si>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</si>
  <si>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</si>
  <si>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</si>
  <si>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</si>
  <si>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</si>
  <si>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</si>
  <si>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</si>
  <si>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</si>
  <si>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</si>
  <si>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</si>
  <si>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</si>
  <si>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</si>
  <si>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</si>
  <si>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</si>
  <si>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</si>
  <si>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</si>
  <si>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</si>
  <si>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</si>
  <si>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</si>
  <si>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</si>
  <si>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</si>
  <si>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</si>
  <si>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</si>
  <si>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</si>
  <si>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</si>
  <si>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</si>
  <si>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</si>
  <si>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</si>
  <si>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</si>
  <si>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</si>
  <si>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</si>
  <si>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</si>
  <si>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</si>
  <si>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</si>
  <si>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</si>
  <si>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</si>
  <si>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</si>
  <si>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</si>
  <si>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</si>
  <si>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</si>
  <si>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</si>
  <si>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</si>
  <si>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</si>
  <si>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</si>
  <si>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</si>
  <si>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</si>
  <si>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</si>
  <si>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</si>
  <si>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</si>
  <si>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</si>
  <si>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</si>
  <si>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</si>
  <si>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</si>
  <si>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</si>
  <si>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</si>
  <si>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</si>
  <si>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</si>
  <si>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</si>
  <si>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</si>
  <si>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</si>
  <si>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</si>
  <si>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</si>
  <si>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</si>
  <si>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</si>
  <si>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</si>
  <si>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</si>
  <si>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</si>
  <si>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</si>
  <si>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</si>
  <si>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</si>
  <si>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</si>
  <si>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</si>
  <si>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</si>
  <si>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</si>
  <si>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</si>
  <si>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</si>
  <si>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</si>
  <si>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</si>
  <si>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</si>
  <si>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</si>
  <si>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</si>
  <si>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</si>
  <si>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</si>
  <si>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</si>
  <si>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</si>
  <si>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</si>
  <si>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</si>
  <si>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</si>
  <si>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</si>
  <si>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</si>
  <si>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</si>
  <si>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</si>
  <si>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</si>
  <si>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</si>
  <si>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</si>
  <si>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</si>
  <si>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</si>
  <si>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</si>
  <si>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</si>
  <si>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</si>
  <si>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</si>
  <si>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</si>
  <si>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</si>
  <si>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</si>
  <si>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</si>
  <si>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</si>
  <si>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</si>
  <si>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</si>
  <si>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</si>
  <si>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</si>
  <si>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</si>
  <si>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</si>
  <si>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</si>
  <si>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</si>
  <si>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</si>
  <si>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</si>
  <si>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</si>
  <si>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</si>
  <si>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</si>
  <si>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</si>
  <si>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</si>
  <si>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</si>
  <si>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</si>
  <si>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</si>
  <si>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</si>
  <si>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</si>
  <si>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</si>
  <si>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</si>
  <si>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</si>
  <si>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</si>
  <si>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</si>
  <si>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</si>
  <si>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</si>
  <si>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</si>
  <si>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</si>
  <si>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</si>
  <si>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</si>
  <si>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</si>
  <si>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</si>
  <si>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</si>
  <si>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</si>
  <si>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</si>
  <si>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</si>
  <si>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</si>
  <si>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</si>
  <si>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</si>
  <si>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</si>
  <si>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</si>
  <si>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</si>
  <si>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</si>
  <si>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</si>
  <si>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</si>
  <si>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</si>
  <si>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</si>
  <si>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</si>
  <si>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</si>
  <si>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</si>
  <si>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</si>
  <si>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</si>
  <si>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</si>
  <si>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</si>
  <si>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</si>
  <si>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</si>
  <si>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</si>
  <si>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</si>
  <si>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</si>
  <si>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</si>
  <si>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</si>
  <si>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</si>
  <si>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</si>
  <si>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</si>
  <si>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</si>
  <si>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</si>
  <si>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</si>
  <si>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</si>
  <si>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</si>
  <si>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</si>
  <si>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</si>
  <si>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</si>
  <si>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</si>
  <si>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</si>
  <si>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</si>
  <si>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</si>
  <si>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</si>
  <si>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</si>
  <si>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</si>
  <si>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</si>
  <si>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</si>
  <si>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</si>
  <si>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</si>
  <si>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</si>
  <si>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</si>
  <si>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</si>
  <si>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</si>
  <si>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</si>
  <si>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</si>
  <si>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</si>
  <si>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</si>
  <si>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</si>
  <si>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</si>
  <si>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</si>
  <si>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</si>
  <si>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</si>
  <si>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</si>
  <si>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</si>
  <si>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</si>
  <si>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</si>
  <si>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</si>
  <si>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</si>
  <si>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</si>
  <si>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</si>
  <si>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</si>
  <si>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</si>
  <si>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</si>
  <si>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</si>
  <si>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</si>
  <si>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</si>
  <si>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</si>
  <si>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</si>
  <si>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</si>
  <si>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</si>
  <si>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</si>
  <si>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</si>
  <si>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</si>
  <si>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</si>
  <si>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</si>
  <si>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</si>
  <si>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</si>
  <si>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</si>
  <si>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</si>
  <si>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</si>
  <si>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</si>
  <si>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</si>
  <si>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</si>
  <si>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</si>
  <si>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</si>
  <si>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</si>
  <si>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</si>
  <si>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</si>
  <si>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</si>
  <si>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</si>
  <si>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</si>
  <si>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</si>
  <si>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</si>
  <si>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</si>
  <si>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</si>
  <si>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</si>
  <si>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</si>
  <si>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</si>
  <si>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</si>
  <si>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</si>
  <si>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</si>
  <si>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</si>
  <si>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</si>
  <si>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</si>
  <si>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</si>
  <si>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</si>
  <si>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</si>
  <si>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</si>
  <si>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</si>
  <si>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</si>
  <si>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</si>
  <si>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</si>
  <si>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</si>
  <si>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</si>
  <si>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</si>
  <si>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</si>
  <si>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</si>
  <si>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</si>
  <si>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</si>
  <si>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</si>
  <si>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</si>
  <si>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</si>
  <si>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</si>
  <si>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</si>
  <si>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</si>
  <si>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</si>
  <si>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</si>
  <si>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</si>
  <si>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</si>
  <si>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</si>
  <si>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</si>
  <si>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</si>
  <si>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</si>
  <si>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</si>
  <si>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</si>
  <si>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</si>
  <si>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</si>
  <si>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</si>
  <si>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</si>
  <si>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</si>
  <si>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</si>
  <si>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</si>
  <si>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</si>
  <si>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</si>
  <si>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</si>
  <si>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</si>
  <si>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</si>
  <si>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</si>
  <si>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</si>
  <si>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</si>
  <si>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</si>
  <si>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</si>
  <si>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</si>
  <si>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</si>
  <si>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</si>
  <si>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</si>
  <si>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</si>
  <si>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</si>
  <si>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</si>
  <si>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</si>
  <si>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</si>
  <si>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</si>
  <si>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</si>
  <si>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</si>
  <si>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</si>
  <si>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</si>
  <si>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</si>
  <si>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</si>
  <si>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</si>
  <si>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</si>
  <si>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</si>
  <si>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</si>
  <si>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</si>
  <si>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</si>
  <si>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</si>
  <si>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</si>
  <si>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</si>
  <si>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</si>
  <si>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</si>
  <si>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</si>
  <si>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</si>
  <si>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</si>
  <si>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</si>
  <si>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</si>
  <si>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</si>
  <si>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</si>
  <si>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</si>
  <si>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</si>
  <si>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</si>
  <si>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</si>
  <si>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</si>
  <si>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</si>
  <si>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</si>
  <si>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</si>
  <si>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</si>
  <si>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</si>
  <si>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</si>
  <si>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</si>
  <si>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</si>
  <si>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</si>
  <si>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</si>
  <si>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</si>
  <si>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</si>
  <si>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</si>
  <si>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</si>
  <si>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</si>
  <si>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</si>
  <si>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</si>
  <si>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</si>
  <si>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</si>
  <si>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</si>
  <si>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</si>
  <si>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</si>
  <si>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</si>
  <si>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</si>
  <si>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</si>
  <si>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</si>
  <si>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</si>
  <si>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</si>
  <si>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</si>
  <si>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</si>
  <si>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</si>
  <si>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</si>
  <si>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</si>
  <si>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</si>
  <si>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</si>
  <si>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</si>
  <si>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</si>
  <si>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</si>
  <si>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</si>
  <si>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</si>
  <si>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</si>
  <si>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</si>
  <si>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</si>
  <si>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</si>
  <si>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</si>
  <si>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</si>
  <si>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</si>
  <si>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</si>
  <si>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</si>
  <si>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</si>
  <si>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</si>
  <si>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</si>
  <si>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</si>
  <si>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</si>
  <si>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</si>
  <si>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</si>
  <si>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</si>
  <si>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</si>
  <si>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</si>
  <si>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</si>
  <si>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</si>
  <si>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</si>
  <si>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</si>
  <si>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</si>
  <si>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</si>
  <si>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</si>
  <si>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</si>
  <si>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</si>
  <si>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</si>
  <si>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</si>
  <si>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</si>
  <si>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</si>
  <si>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</si>
  <si>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</si>
  <si>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</si>
  <si>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</si>
  <si>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</si>
  <si>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</si>
  <si>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</si>
  <si>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</si>
  <si>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</si>
  <si>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</si>
  <si>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</si>
  <si>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</si>
  <si>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</si>
  <si>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</si>
  <si>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</si>
  <si>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</si>
  <si>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</si>
  <si>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</si>
  <si>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</si>
  <si>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</si>
  <si>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</si>
  <si>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</si>
  <si>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</si>
  <si>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</si>
  <si>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</si>
  <si>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</si>
  <si>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</si>
  <si>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</si>
  <si>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</si>
  <si>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</si>
  <si>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</si>
  <si>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</si>
  <si>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</si>
  <si>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</si>
  <si>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</si>
  <si>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</si>
  <si>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</si>
  <si>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</si>
  <si>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</si>
  <si>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</si>
  <si>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</si>
  <si>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</si>
  <si>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</si>
  <si>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</si>
  <si>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</si>
  <si>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</si>
  <si>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</si>
  <si>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</si>
  <si>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</si>
  <si>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</si>
  <si>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</si>
  <si>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</si>
  <si>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</si>
  <si>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</si>
  <si>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</si>
  <si>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</si>
  <si>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</si>
  <si>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</si>
  <si>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</si>
  <si>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</si>
  <si>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</si>
  <si>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</si>
  <si>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</si>
  <si>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</si>
  <si>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</si>
  <si>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</si>
  <si>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</si>
  <si>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</si>
  <si>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</si>
  <si>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</si>
  <si>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</si>
  <si>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</si>
  <si>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</si>
  <si>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</si>
  <si>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</si>
  <si>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</si>
  <si>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</si>
  <si>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</si>
  <si>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</si>
  <si>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</si>
  <si>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</si>
  <si>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</si>
  <si>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</si>
  <si>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</si>
  <si>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</si>
  <si>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</si>
  <si>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</si>
  <si>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</si>
  <si>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</si>
  <si>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</si>
  <si>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</si>
  <si>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</si>
  <si>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</si>
  <si>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</si>
  <si>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</si>
  <si>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</si>
  <si>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</si>
  <si>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</si>
  <si>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</si>
  <si>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</si>
  <si>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</si>
  <si>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</si>
  <si>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</si>
  <si>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</si>
  <si>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</si>
  <si>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</si>
  <si>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</si>
  <si>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</si>
  <si>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</si>
  <si>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</si>
  <si>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</si>
  <si>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</si>
  <si>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</si>
  <si>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</si>
  <si>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</si>
  <si>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</si>
  <si>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</si>
  <si>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</si>
  <si>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</si>
  <si>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</si>
  <si>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</si>
  <si>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</si>
  <si>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</si>
  <si>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</si>
  <si>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</si>
  <si>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</si>
  <si>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</si>
  <si>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</si>
  <si>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</si>
  <si>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</si>
  <si>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</si>
  <si>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</si>
  <si>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</si>
  <si>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</si>
  <si>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</si>
  <si>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</si>
  <si>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</si>
  <si>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</si>
  <si>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</si>
  <si>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</si>
  <si>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</si>
  <si>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</si>
  <si>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</si>
  <si>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</si>
  <si>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</si>
  <si>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</si>
  <si>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</si>
  <si>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</si>
  <si>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</si>
  <si>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</si>
  <si>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</si>
  <si>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</si>
  <si>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</si>
  <si>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</si>
  <si>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</si>
  <si>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</si>
  <si>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</si>
  <si>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</si>
  <si>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</si>
  <si>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</si>
  <si>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</si>
  <si>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</si>
  <si>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</si>
  <si>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</si>
  <si>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</si>
  <si>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</si>
  <si>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</si>
  <si>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</si>
  <si>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</si>
  <si>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</si>
  <si>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</si>
  <si>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</si>
  <si>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</si>
  <si>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</si>
  <si>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</si>
  <si>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</si>
  <si>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</si>
  <si>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</si>
  <si>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</si>
  <si>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</si>
  <si>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</si>
  <si>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</si>
  <si>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</si>
  <si>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</si>
  <si>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</si>
  <si>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</si>
  <si>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</si>
  <si>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</si>
  <si>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</si>
  <si>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</si>
  <si>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</si>
  <si>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</si>
  <si>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</si>
  <si>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</si>
  <si>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</si>
  <si>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</si>
  <si>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</si>
  <si>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</si>
  <si>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</si>
  <si>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</si>
  <si>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</si>
  <si>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</si>
  <si>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</si>
  <si>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</si>
  <si>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</si>
  <si>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</si>
  <si>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</si>
  <si>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</si>
  <si>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</si>
  <si>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</si>
  <si>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</si>
  <si>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</si>
  <si>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</si>
  <si>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</si>
  <si>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</si>
  <si>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</si>
  <si>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</si>
  <si>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</si>
  <si>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</si>
  <si>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</si>
  <si>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</si>
  <si>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</si>
  <si>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</si>
  <si>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</si>
  <si>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</si>
  <si>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</si>
  <si>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</si>
  <si>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</si>
  <si>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</si>
  <si>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</si>
  <si>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</si>
  <si>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</si>
  <si>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</si>
  <si>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</si>
  <si>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</si>
  <si>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</si>
  <si>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</si>
  <si>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</si>
  <si>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</si>
  <si>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</si>
  <si>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</si>
  <si>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</si>
  <si>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</si>
  <si>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</si>
  <si>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</si>
  <si>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</si>
  <si>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</si>
  <si>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</si>
  <si>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</si>
  <si>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</si>
  <si>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</si>
  <si>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</si>
  <si>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</si>
  <si>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</si>
  <si>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</si>
  <si>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</si>
  <si>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</si>
  <si>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</si>
  <si>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</si>
  <si>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</si>
  <si>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</si>
  <si>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</si>
  <si>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</si>
  <si>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</si>
  <si>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</si>
  <si>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</si>
  <si>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</si>
  <si>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</si>
  <si>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</si>
  <si>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</si>
  <si>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</si>
  <si>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</si>
  <si>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</si>
  <si>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</si>
  <si>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</si>
  <si>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</si>
  <si>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</si>
  <si>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</si>
  <si>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</si>
  <si>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</si>
  <si>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</si>
  <si>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</si>
  <si>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</si>
  <si>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</si>
  <si>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</si>
  <si>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</si>
  <si>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</si>
  <si>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</si>
  <si>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</si>
  <si>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</si>
  <si>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</si>
  <si>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</si>
  <si>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</si>
  <si>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</si>
  <si>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</si>
  <si>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</si>
  <si>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</si>
  <si>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</si>
  <si>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</si>
  <si>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</si>
  <si>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</si>
  <si>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</si>
  <si>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</si>
  <si>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</si>
  <si>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</si>
  <si>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</si>
  <si>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</si>
  <si>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</si>
  <si>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</si>
  <si>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</si>
  <si>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</si>
  <si>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</si>
  <si>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</si>
  <si>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</si>
  <si>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</si>
  <si>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</si>
  <si>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</si>
  <si>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</si>
  <si>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</si>
  <si>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</si>
  <si>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</si>
  <si>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</si>
  <si>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</si>
  <si>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</si>
  <si>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</si>
  <si>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</si>
  <si>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</si>
  <si>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</si>
  <si>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</si>
  <si>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</si>
  <si>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</si>
  <si>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</si>
  <si>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</si>
  <si>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</si>
  <si>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</si>
  <si>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</si>
  <si>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</si>
  <si>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</si>
  <si>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</si>
  <si>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</si>
  <si>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</si>
  <si>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</si>
  <si>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</si>
  <si>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</si>
  <si>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</si>
  <si>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</si>
  <si>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</si>
  <si>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</si>
  <si>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</si>
  <si>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</si>
  <si>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</si>
  <si>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</si>
  <si>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</si>
  <si>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</si>
  <si>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</si>
  <si>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</si>
  <si>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</si>
  <si>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</si>
  <si>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</si>
  <si>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</si>
  <si>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</si>
  <si>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</si>
  <si>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</si>
  <si>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</si>
  <si>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</si>
  <si>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</si>
  <si>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</si>
  <si>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</si>
  <si>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</si>
  <si>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</si>
  <si>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</si>
  <si>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</si>
  <si>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</si>
  <si>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</si>
  <si>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</si>
  <si>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</si>
  <si>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</si>
  <si>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</si>
  <si>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</si>
  <si>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</si>
  <si>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</si>
  <si>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</si>
  <si>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</si>
  <si>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</si>
  <si>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</si>
  <si>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</si>
  <si>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</si>
  <si>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</si>
  <si>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</si>
  <si>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</si>
  <si>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</si>
  <si>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</si>
  <si>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</si>
  <si>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</si>
  <si>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</si>
  <si>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</si>
  <si>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</si>
  <si>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</si>
  <si>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</si>
  <si>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</si>
  <si>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</si>
  <si>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</si>
  <si>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</si>
  <si>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</si>
  <si>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</si>
  <si>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</si>
  <si>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</si>
  <si>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</si>
  <si>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</si>
  <si>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</si>
  <si>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</si>
  <si>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</si>
  <si>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</si>
  <si>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</si>
  <si>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</si>
  <si>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</si>
  <si>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</si>
  <si>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</si>
  <si>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</si>
  <si>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</si>
  <si>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</si>
  <si>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</si>
  <si>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</si>
  <si>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</si>
  <si>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</si>
  <si>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</si>
  <si>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</si>
  <si>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</si>
  <si>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</si>
  <si>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</si>
  <si>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</si>
  <si>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</si>
  <si>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</si>
  <si>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</si>
  <si>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</si>
  <si>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</si>
  <si>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</si>
  <si>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</si>
  <si>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</si>
  <si>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</si>
  <si>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</si>
  <si>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</si>
  <si>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</si>
  <si>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</si>
  <si>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</si>
  <si>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</si>
  <si>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</si>
  <si>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</si>
  <si>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</si>
  <si>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</si>
  <si>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</si>
  <si>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</si>
  <si>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</si>
  <si>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</si>
  <si>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</si>
  <si>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</si>
  <si>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</si>
  <si>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</si>
  <si>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</si>
  <si>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</si>
  <si>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</si>
  <si>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</si>
  <si>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</si>
  <si>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</si>
  <si>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</si>
  <si>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</si>
  <si>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</si>
  <si>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</si>
  <si>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</si>
  <si>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</si>
  <si>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</si>
  <si>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</si>
  <si>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</si>
  <si>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</si>
  <si>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</si>
  <si>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</si>
  <si>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</si>
  <si>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</si>
  <si>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</si>
  <si>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</si>
  <si>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</si>
  <si>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</si>
  <si>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</si>
  <si>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</si>
  <si>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</si>
  <si>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</si>
  <si>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</si>
  <si>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</si>
  <si>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</si>
  <si>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</si>
  <si>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</si>
  <si>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</si>
  <si>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</si>
  <si>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</si>
  <si>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</si>
  <si>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</si>
  <si>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</si>
  <si>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</si>
  <si>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</si>
  <si>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</si>
  <si>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</si>
  <si>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</si>
  <si>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</si>
  <si>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</si>
  <si>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</si>
  <si>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</si>
  <si>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</si>
  <si>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</si>
  <si>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</si>
  <si>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</si>
  <si>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</si>
  <si>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</si>
  <si>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</si>
  <si>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</si>
  <si>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</si>
  <si>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</si>
  <si>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</si>
  <si>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</si>
  <si>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</si>
  <si>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</si>
  <si>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</si>
  <si>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</si>
  <si>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</si>
  <si>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</si>
  <si>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</si>
  <si>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</si>
  <si>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</si>
  <si>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</si>
  <si>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</si>
  <si>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</si>
  <si>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</si>
  <si>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</si>
  <si>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</si>
  <si>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</si>
  <si>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</si>
  <si>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</si>
  <si>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</si>
  <si>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</si>
  <si>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</si>
  <si>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</si>
  <si>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</si>
  <si>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</si>
  <si>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</si>
  <si>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</si>
  <si>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</si>
  <si>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</si>
  <si>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</si>
  <si>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</si>
  <si>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</si>
  <si>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</si>
  <si>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</si>
  <si>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</si>
  <si>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</si>
  <si>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</si>
  <si>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</si>
  <si>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</si>
  <si>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</si>
  <si>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</si>
  <si>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</si>
  <si>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</si>
  <si>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</si>
  <si>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</si>
  <si>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</si>
  <si>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</si>
  <si>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</si>
  <si>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</si>
  <si>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</si>
  <si>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</si>
  <si>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</si>
  <si>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</si>
  <si>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</si>
  <si>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</si>
  <si>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</si>
  <si>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</si>
  <si>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</si>
  <si>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</si>
  <si>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</si>
  <si>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</si>
  <si>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</si>
  <si>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</si>
  <si>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</si>
  <si>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</si>
  <si>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</si>
  <si>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</si>
  <si>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</si>
  <si>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</si>
  <si>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</si>
  <si>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</si>
  <si>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</si>
  <si>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</si>
  <si>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</si>
  <si>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</si>
  <si>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</si>
  <si>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</si>
  <si>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</si>
  <si>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</si>
  <si>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</si>
  <si>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</si>
  <si>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</si>
  <si>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</si>
  <si>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</si>
  <si>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</si>
  <si>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</si>
  <si>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</si>
  <si>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</si>
  <si>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</si>
  <si>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</si>
  <si>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</si>
  <si>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</si>
  <si>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</si>
  <si>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</si>
  <si>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</si>
  <si>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</si>
  <si>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</si>
  <si>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</si>
  <si>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</si>
  <si>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</si>
  <si>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</si>
  <si>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</si>
  <si>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</si>
  <si>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</si>
  <si>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</si>
  <si>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</si>
  <si>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</si>
  <si>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</si>
  <si>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</si>
  <si>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</si>
  <si>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</si>
  <si>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</si>
  <si>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</si>
  <si>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</si>
  <si>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</si>
  <si>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</si>
  <si>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</si>
  <si>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</si>
  <si>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</si>
  <si>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</si>
  <si>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</si>
  <si>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</si>
  <si>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</si>
  <si>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</si>
  <si>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</si>
  <si>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</si>
  <si>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</si>
  <si>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</si>
  <si>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</si>
  <si>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</si>
  <si>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</si>
  <si>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</si>
  <si>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</si>
  <si>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</si>
  <si>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</si>
  <si>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</si>
  <si>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</si>
  <si>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</si>
  <si>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</si>
  <si>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</si>
  <si>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</si>
  <si>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</si>
  <si>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</si>
  <si>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</si>
  <si>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</si>
  <si>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</si>
  <si>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</si>
  <si>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</si>
  <si>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</si>
  <si>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</si>
  <si>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</si>
  <si>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</si>
  <si>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</si>
  <si>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</si>
  <si>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</si>
  <si>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</si>
  <si>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</si>
  <si>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</si>
  <si>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</si>
  <si>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</si>
  <si>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</si>
  <si>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</si>
  <si>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</si>
  <si>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</si>
  <si>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</si>
  <si>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</si>
  <si>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</si>
  <si>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</si>
  <si>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</si>
  <si>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</si>
  <si>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</si>
  <si>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</si>
  <si>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</si>
  <si>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</si>
  <si>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</si>
  <si>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</si>
  <si>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</si>
  <si>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</si>
  <si>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</si>
  <si>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</si>
  <si>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</si>
  <si>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</si>
  <si>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</si>
  <si>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</si>
  <si>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</si>
  <si>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</si>
  <si>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</si>
  <si>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</si>
  <si>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</si>
  <si>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</si>
  <si>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</si>
  <si>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</si>
  <si>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</si>
  <si>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</si>
  <si>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</si>
  <si>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</si>
  <si>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</si>
  <si>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</si>
  <si>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</si>
  <si>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</si>
  <si>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</si>
  <si>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</si>
  <si>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</si>
  <si>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</si>
  <si>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</si>
  <si>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</si>
  <si>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</si>
  <si>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</si>
  <si>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</si>
  <si>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</si>
  <si>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</si>
  <si>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</si>
  <si>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</si>
  <si>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</si>
  <si>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</si>
  <si>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</si>
  <si>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</si>
  <si>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</si>
  <si>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</si>
  <si>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</si>
  <si>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</si>
  <si>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</si>
  <si>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</si>
  <si>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</si>
  <si>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</si>
  <si>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</si>
  <si>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</si>
  <si>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</si>
  <si>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</si>
  <si>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</si>
  <si>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</si>
  <si>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</si>
  <si>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</si>
  <si>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</si>
  <si>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</si>
  <si>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</si>
  <si>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</si>
  <si>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</si>
  <si>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</si>
  <si>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</si>
  <si>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</si>
  <si>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</si>
  <si>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</si>
  <si>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</si>
  <si>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</si>
  <si>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</si>
  <si>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</si>
  <si>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</si>
  <si>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</si>
  <si>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</si>
  <si>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</si>
  <si>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</si>
  <si>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</si>
  <si>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</si>
  <si>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</si>
  <si>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</si>
  <si>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</si>
  <si>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</si>
  <si>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</si>
  <si>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</si>
  <si>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</si>
  <si>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</si>
  <si>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</si>
  <si>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</si>
  <si>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</si>
  <si>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</si>
  <si>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</si>
  <si>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</si>
  <si>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</si>
  <si>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</si>
  <si>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</si>
  <si>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</si>
  <si>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</si>
  <si>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</si>
  <si>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</si>
  <si>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</si>
  <si>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</si>
  <si>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</si>
  <si>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</si>
  <si>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</si>
  <si>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</si>
  <si>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</si>
  <si>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</si>
  <si>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</si>
  <si>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</si>
  <si>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</si>
  <si>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</si>
  <si>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</si>
  <si>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</si>
  <si>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</si>
  <si>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</si>
  <si>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</si>
  <si>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</si>
  <si>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</si>
  <si>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</si>
  <si>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</si>
  <si>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</si>
  <si>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</si>
  <si>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</si>
  <si>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</si>
  <si>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</si>
  <si>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</si>
  <si>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</si>
  <si>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</si>
  <si>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</si>
  <si>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</si>
  <si>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</si>
  <si>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</si>
  <si>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</si>
  <si>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</si>
  <si>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</si>
  <si>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</si>
  <si>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</si>
  <si>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</si>
  <si>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</si>
  <si>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</si>
  <si>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</si>
  <si>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</si>
  <si>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</si>
  <si>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</si>
  <si>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</si>
  <si>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</si>
  <si>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</si>
  <si>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</si>
  <si>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</si>
  <si>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</si>
  <si>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</si>
  <si>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</si>
  <si>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</si>
  <si>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</si>
  <si>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</si>
  <si>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</si>
  <si>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</si>
  <si>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</si>
  <si>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</si>
  <si>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</si>
  <si>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</si>
  <si>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</si>
  <si>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</si>
  <si>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</si>
  <si>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</si>
  <si>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</si>
  <si>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</si>
  <si>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</si>
  <si>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</si>
  <si>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</si>
  <si>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</si>
  <si>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</si>
  <si>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</si>
  <si>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</si>
  <si>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</si>
  <si>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</si>
  <si>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</si>
  <si>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</si>
  <si>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</si>
  <si>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</si>
  <si>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</si>
  <si>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</si>
  <si>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</si>
  <si>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</si>
  <si>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</si>
  <si>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</si>
  <si>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</si>
  <si>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</si>
  <si>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</si>
  <si>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</si>
  <si>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</si>
  <si>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</si>
  <si>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</si>
  <si>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</si>
  <si>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</si>
  <si>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</si>
  <si>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</si>
  <si>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</si>
  <si>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</si>
  <si>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</si>
  <si>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</si>
  <si>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</si>
  <si>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</si>
  <si>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</si>
  <si>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</si>
  <si>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</si>
  <si>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</si>
  <si>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</si>
  <si>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</si>
  <si>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</si>
  <si>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</si>
  <si>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</si>
  <si>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</si>
  <si>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</si>
  <si>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</si>
  <si>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</si>
  <si>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</si>
  <si>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</si>
  <si>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</si>
  <si>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</si>
  <si>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</si>
  <si>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</si>
  <si>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</si>
  <si>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</si>
  <si>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</si>
  <si>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</si>
  <si>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</si>
  <si>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</si>
  <si>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</si>
  <si>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</si>
  <si>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</si>
  <si>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</si>
  <si>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</si>
  <si>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</si>
  <si>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</si>
  <si>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</si>
  <si>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</si>
  <si>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</si>
  <si>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</si>
  <si>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</si>
  <si>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</si>
  <si>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</si>
  <si>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</si>
  <si>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</si>
  <si>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</si>
  <si>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</si>
  <si>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</si>
  <si>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</si>
  <si>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</si>
  <si>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</si>
  <si>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</si>
  <si>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</si>
  <si>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</si>
  <si>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</si>
  <si>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</si>
  <si>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</si>
  <si>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</si>
  <si>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</si>
  <si>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</si>
  <si>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</si>
  <si>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</si>
  <si>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</si>
  <si>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</si>
  <si>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</si>
  <si>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</si>
  <si>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</si>
  <si>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</si>
  <si>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</si>
  <si>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</si>
  <si>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</si>
  <si>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</si>
  <si>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</si>
  <si>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</si>
  <si>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</si>
  <si>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</si>
  <si>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</si>
  <si>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</si>
  <si>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</si>
  <si>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</si>
  <si>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</si>
  <si>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</si>
  <si>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</si>
  <si>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</si>
  <si>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</si>
  <si>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</si>
  <si>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</si>
  <si>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</si>
  <si>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</si>
  <si>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</si>
  <si>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</si>
  <si>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</si>
  <si>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</si>
  <si>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</si>
  <si>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</si>
  <si>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</si>
  <si>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</si>
  <si>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</si>
  <si>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</si>
  <si>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</si>
  <si>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</si>
  <si>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</si>
  <si>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</si>
  <si>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</si>
  <si>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</si>
  <si>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</si>
  <si>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</si>
  <si>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</si>
  <si>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</si>
  <si>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</si>
  <si>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</si>
  <si>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</si>
  <si>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</si>
  <si>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</si>
  <si>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</si>
  <si>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</si>
  <si>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</si>
  <si>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</si>
  <si>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</si>
  <si>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</si>
  <si>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</si>
  <si>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</si>
  <si>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</si>
  <si>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</si>
  <si>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</si>
  <si>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</si>
  <si>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</si>
  <si>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</si>
  <si>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</si>
  <si>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</si>
  <si>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</si>
  <si>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</si>
  <si>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</si>
  <si>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</si>
  <si>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</si>
  <si>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</si>
  <si>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</si>
  <si>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</si>
  <si>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</si>
  <si>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</si>
  <si>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</si>
  <si>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</si>
  <si>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</si>
  <si>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</si>
  <si>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</si>
  <si>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</si>
  <si>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</si>
  <si>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</si>
  <si>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</si>
  <si>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</si>
  <si>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</si>
  <si>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</si>
  <si>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</si>
  <si>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</si>
  <si>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</si>
  <si>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</si>
  <si>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</si>
  <si>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</si>
  <si>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</si>
  <si>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</si>
  <si>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</si>
  <si>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</si>
  <si>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</si>
  <si>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</si>
  <si>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</si>
  <si>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</si>
  <si>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</si>
  <si>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</si>
  <si>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</si>
  <si>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</si>
  <si>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</si>
  <si>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</si>
  <si>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</si>
  <si>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</si>
  <si>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</si>
  <si>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</si>
  <si>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</si>
  <si>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</si>
  <si>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</si>
  <si>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</si>
  <si>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</si>
  <si>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</si>
  <si>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</si>
  <si>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</si>
  <si>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</si>
  <si>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</si>
  <si>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</si>
  <si>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</si>
  <si>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</si>
  <si>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</si>
  <si>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</si>
  <si>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</si>
  <si>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</si>
  <si>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</si>
  <si>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</si>
  <si>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</si>
  <si>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</si>
  <si>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</si>
  <si>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</si>
  <si>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</si>
  <si>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</si>
  <si>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</si>
  <si>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</si>
  <si>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</si>
  <si>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</si>
  <si>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</si>
  <si>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</si>
  <si>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</si>
  <si>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</si>
  <si>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</si>
  <si>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</si>
  <si>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</si>
  <si>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</si>
  <si>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</si>
  <si>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</si>
  <si>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</si>
  <si>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</si>
  <si>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</si>
  <si>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</si>
  <si>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</si>
  <si>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</si>
  <si>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</si>
  <si>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</si>
  <si>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</si>
  <si>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</si>
  <si>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</si>
  <si>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</si>
  <si>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</si>
  <si>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</si>
  <si>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</si>
  <si>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</si>
  <si>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</si>
  <si>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</si>
  <si>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</si>
  <si>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</si>
  <si>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</si>
  <si>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</si>
  <si>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</si>
  <si>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</si>
  <si>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</si>
  <si>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</si>
  <si>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</si>
  <si>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</si>
  <si>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</si>
  <si>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</si>
  <si>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</si>
  <si>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</si>
  <si>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</si>
  <si>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</si>
  <si>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</si>
  <si>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</si>
  <si>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</si>
  <si>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</si>
  <si>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</si>
  <si>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</si>
  <si>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</si>
  <si>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</si>
  <si>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</si>
  <si>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</si>
  <si>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</si>
  <si>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</si>
  <si>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</si>
  <si>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</si>
  <si>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</si>
  <si>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</si>
  <si>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</si>
  <si>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</si>
  <si>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</si>
  <si>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</si>
  <si>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</si>
  <si>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</si>
  <si>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</si>
  <si>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</si>
  <si>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</si>
  <si>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</si>
  <si>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</si>
  <si>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</si>
  <si>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</si>
  <si>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</si>
  <si>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</si>
  <si>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</si>
  <si>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</si>
  <si>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</si>
  <si>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</si>
  <si>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</si>
  <si>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</si>
  <si>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</si>
  <si>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</si>
  <si>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</si>
  <si>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</si>
  <si>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</si>
  <si>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</si>
  <si>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</si>
  <si>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</si>
  <si>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</si>
  <si>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</si>
  <si>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</si>
  <si>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</si>
  <si>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</si>
  <si>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</si>
  <si>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</si>
  <si>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</si>
  <si>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</si>
  <si>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</si>
  <si>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</si>
  <si>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</si>
  <si>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</si>
  <si>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</si>
  <si>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</si>
  <si>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</si>
  <si>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</si>
  <si>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</si>
  <si>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</si>
  <si>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</si>
  <si>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</si>
  <si>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</si>
  <si>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</si>
  <si>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</si>
  <si>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</si>
  <si>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</si>
  <si>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</si>
  <si>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</si>
  <si>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</si>
  <si>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</si>
  <si>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</si>
  <si>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</si>
  <si>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</si>
  <si>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</si>
  <si>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</si>
  <si>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</si>
  <si>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</si>
  <si>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</si>
  <si>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</si>
  <si>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</si>
  <si>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</si>
  <si>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</si>
  <si>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</si>
  <si>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</si>
  <si>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</si>
  <si>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</si>
  <si>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</si>
  <si>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</si>
  <si>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</si>
  <si>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</si>
  <si>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</si>
  <si>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</si>
  <si>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</si>
  <si>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</si>
  <si>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</si>
  <si>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</si>
  <si>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</si>
  <si>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</si>
  <si>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</si>
  <si>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</si>
  <si>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</si>
  <si>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</si>
  <si>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</si>
  <si>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</si>
  <si>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</si>
  <si>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</si>
  <si>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</si>
  <si>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</si>
  <si>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</si>
  <si>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</si>
  <si>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</si>
  <si>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</si>
  <si>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</si>
  <si>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</si>
  <si>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</si>
  <si>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</si>
  <si>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</si>
  <si>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</si>
  <si>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</si>
  <si>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</si>
  <si>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</si>
  <si>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</si>
  <si>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</si>
  <si>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</si>
  <si>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</si>
  <si>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</si>
  <si>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</si>
  <si>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</si>
  <si>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</si>
  <si>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</si>
  <si>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</si>
  <si>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</si>
  <si>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</si>
  <si>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</si>
  <si>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</si>
  <si>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</si>
  <si>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</si>
  <si>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</si>
  <si>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</si>
  <si>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</si>
  <si>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</si>
  <si>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</si>
  <si>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</si>
  <si>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</si>
  <si>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</si>
  <si>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</si>
  <si>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</si>
  <si>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</si>
  <si>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</si>
  <si>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</si>
  <si>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</si>
  <si>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</si>
  <si>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</si>
  <si>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</si>
  <si>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</si>
  <si>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</si>
  <si>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</si>
  <si>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</si>
  <si>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</si>
  <si>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</si>
  <si>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</si>
  <si>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</si>
  <si>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</si>
  <si>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</si>
  <si>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</si>
  <si>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</si>
  <si>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</si>
  <si>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</si>
  <si>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</si>
  <si>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</si>
  <si>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</si>
  <si>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</si>
  <si>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</si>
  <si>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</si>
  <si>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</si>
  <si>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</si>
  <si>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</si>
  <si>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</si>
  <si>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</si>
  <si>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</si>
  <si>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</si>
  <si>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</si>
  <si>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</si>
  <si>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</si>
  <si>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</si>
  <si>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</si>
  <si>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</si>
  <si>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</si>
  <si>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</si>
  <si>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</si>
  <si>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</si>
  <si>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</si>
  <si>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</si>
  <si>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</si>
  <si>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</si>
  <si>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</si>
  <si>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</si>
  <si>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</si>
  <si>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</si>
  <si>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</si>
  <si>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</si>
  <si>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</si>
  <si>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</si>
  <si>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</si>
  <si>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</si>
  <si>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</si>
  <si>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</si>
  <si>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</si>
  <si>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</si>
  <si>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</si>
  <si>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</si>
  <si>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</si>
  <si>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</si>
  <si>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</si>
  <si>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</si>
  <si>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</si>
  <si>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</si>
  <si>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</si>
  <si>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</si>
  <si>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</si>
  <si>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</si>
  <si>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</si>
  <si>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</si>
  <si>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</si>
  <si>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</si>
  <si>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</si>
  <si>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</si>
  <si>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</si>
  <si>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</si>
  <si>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</si>
  <si>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</si>
  <si>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</si>
  <si>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</si>
  <si>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</si>
  <si>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</si>
  <si>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</si>
  <si>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</si>
  <si>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</si>
  <si>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</si>
  <si>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</si>
  <si>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</si>
  <si>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</si>
  <si>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</si>
  <si>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</si>
  <si>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</si>
  <si>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</si>
  <si>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</si>
  <si>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</si>
  <si>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</si>
  <si>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</si>
  <si>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</si>
  <si>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</si>
  <si>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</si>
  <si>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</si>
  <si>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</si>
  <si>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</si>
  <si>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</si>
  <si>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</si>
  <si>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</si>
  <si>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</si>
  <si>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</si>
  <si>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</si>
  <si>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</si>
  <si>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</si>
  <si>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</si>
  <si>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</si>
  <si>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</si>
  <si>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</si>
  <si>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</si>
  <si>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</si>
  <si>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</si>
  <si>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</si>
  <si>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</si>
  <si>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</si>
  <si>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</si>
  <si>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</si>
  <si>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</si>
  <si>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</si>
  <si>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</si>
  <si>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</si>
  <si>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</si>
  <si>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</si>
  <si>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</si>
  <si>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</si>
  <si>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</si>
  <si>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</si>
  <si>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</si>
  <si>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</si>
  <si>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</si>
  <si>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</si>
  <si>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</si>
  <si>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</si>
  <si>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</si>
  <si>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</si>
  <si>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</si>
  <si>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</si>
  <si>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</si>
  <si>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</si>
  <si>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</si>
  <si>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</si>
  <si>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</si>
  <si>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</si>
  <si>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</si>
  <si>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</si>
  <si>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</si>
  <si>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</si>
  <si>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</si>
  <si>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</si>
  <si>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</si>
  <si>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</si>
  <si>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</si>
  <si>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</si>
  <si>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</si>
  <si>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</si>
  <si>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</si>
  <si>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</si>
  <si>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</si>
  <si>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</si>
  <si>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</si>
  <si>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</si>
  <si>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</si>
  <si>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</si>
  <si>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</si>
  <si>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</si>
  <si>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</si>
  <si>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</si>
  <si>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</si>
  <si>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</si>
  <si>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</si>
  <si>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</si>
  <si>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</si>
  <si>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</si>
  <si>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</si>
  <si>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</si>
  <si>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</si>
  <si>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</si>
  <si>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</si>
  <si>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</si>
  <si>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</si>
  <si>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</si>
  <si>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</si>
  <si>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</si>
  <si>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</si>
  <si>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</si>
  <si>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</si>
  <si>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</si>
  <si>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</si>
  <si>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</si>
  <si>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</si>
  <si>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</si>
  <si>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</si>
  <si>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</si>
  <si>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</si>
  <si>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</si>
  <si>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</si>
  <si>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</si>
  <si>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</si>
  <si>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</si>
  <si>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</si>
  <si>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</si>
  <si>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</si>
  <si>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</si>
  <si>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</si>
  <si>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</si>
  <si>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</si>
  <si>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</si>
  <si>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</si>
  <si>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</si>
  <si>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</si>
  <si>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</si>
  <si>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</si>
  <si>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</si>
  <si>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</si>
  <si>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</si>
  <si>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</si>
  <si>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</si>
  <si>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</si>
  <si>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</si>
  <si>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</si>
  <si>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</si>
  <si>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</si>
  <si>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</si>
  <si>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</si>
  <si>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</si>
  <si>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</si>
  <si>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</si>
  <si>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</si>
  <si>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</si>
  <si>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</si>
  <si>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</si>
  <si>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</si>
  <si>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</si>
  <si>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</si>
  <si>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</si>
  <si>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</si>
  <si>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</si>
  <si>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</si>
  <si>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</si>
  <si>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</si>
  <si>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</si>
  <si>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</si>
  <si>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</si>
  <si>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</si>
  <si>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</si>
  <si>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</si>
  <si>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</si>
  <si>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</si>
  <si>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</si>
  <si>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</si>
  <si>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</si>
  <si>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</si>
  <si>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</si>
  <si>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</si>
  <si>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</si>
  <si>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</si>
  <si>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</si>
  <si>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</si>
  <si>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</si>
  <si>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</si>
  <si>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</si>
  <si>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</si>
  <si>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</si>
  <si>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</si>
  <si>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</si>
  <si>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</si>
  <si>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</si>
  <si>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</si>
  <si>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</si>
  <si>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</si>
  <si>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</si>
  <si>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</si>
  <si>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</si>
  <si>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</si>
  <si>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</si>
  <si>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</si>
  <si>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</si>
  <si>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</si>
  <si>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</si>
  <si>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</si>
  <si>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</si>
  <si>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</si>
  <si>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</si>
  <si>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</si>
  <si>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</si>
  <si>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</si>
  <si>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</si>
  <si>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</si>
  <si>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</si>
  <si>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</si>
  <si>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</si>
  <si>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</si>
  <si>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</si>
  <si>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</si>
  <si>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</si>
  <si>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</si>
  <si>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</si>
  <si>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</si>
  <si>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</si>
  <si>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</si>
  <si>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</si>
  <si>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</si>
  <si>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</si>
  <si>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</si>
  <si>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</si>
  <si>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</si>
  <si>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</si>
  <si>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</si>
  <si>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</si>
  <si>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</si>
  <si>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</si>
  <si>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</si>
  <si>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</si>
  <si>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</si>
  <si>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</si>
  <si>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</si>
  <si>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</si>
  <si>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</si>
  <si>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</si>
  <si>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</si>
  <si>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</si>
  <si>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</si>
  <si>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</si>
  <si>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</si>
  <si>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</si>
  <si>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</si>
  <si>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</si>
  <si>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</si>
  <si>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</si>
  <si>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</si>
  <si>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</si>
  <si>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</si>
  <si>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</si>
  <si>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</si>
  <si>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</si>
  <si>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</si>
  <si>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</si>
  <si>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</si>
  <si>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</si>
  <si>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</si>
  <si>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</si>
  <si>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</si>
  <si>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</si>
  <si>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</si>
  <si>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</si>
  <si>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</si>
  <si>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</si>
  <si>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</si>
  <si>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</si>
  <si>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</si>
  <si>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</si>
  <si>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</si>
  <si>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</si>
  <si>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</si>
  <si>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</si>
  <si>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</si>
  <si>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</si>
  <si>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</si>
  <si>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</si>
  <si>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</si>
  <si>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</si>
  <si>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</si>
  <si>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</si>
  <si>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</si>
  <si>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</si>
  <si>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</si>
  <si>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</si>
  <si>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</si>
  <si>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</si>
  <si>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</si>
  <si>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</si>
  <si>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</si>
  <si>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</si>
  <si>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</si>
  <si>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</si>
  <si>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</si>
  <si>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</si>
  <si>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</si>
  <si>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</si>
  <si>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</si>
  <si>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</si>
  <si>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</si>
  <si>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</si>
  <si>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</si>
  <si>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</si>
  <si>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</si>
  <si>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</si>
  <si>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</si>
  <si>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</si>
  <si>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</si>
  <si>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</si>
  <si>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</si>
  <si>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</si>
  <si>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</si>
  <si>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</si>
  <si>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</si>
  <si>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</si>
  <si>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</si>
  <si>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</si>
  <si>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</si>
  <si>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</si>
  <si>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</si>
  <si>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</si>
  <si>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</si>
  <si>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</si>
  <si>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</si>
  <si>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</si>
  <si>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</si>
  <si>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</si>
  <si>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</si>
  <si>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</si>
  <si>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</si>
  <si>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</si>
  <si>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</si>
  <si>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</si>
  <si>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</si>
  <si>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</si>
  <si>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</si>
  <si>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</si>
  <si>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</si>
  <si>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</si>
  <si>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</si>
  <si>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</si>
  <si>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</si>
  <si>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</si>
  <si>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</si>
  <si>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</si>
  <si>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</si>
  <si>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</si>
  <si>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</si>
  <si>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</si>
  <si>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</si>
  <si>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</si>
  <si>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</si>
  <si>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</si>
  <si>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</si>
  <si>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</si>
  <si>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</si>
  <si>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</si>
  <si>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</si>
  <si>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</si>
  <si>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</si>
  <si>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</si>
  <si>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</si>
  <si>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</si>
  <si>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</si>
  <si>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</si>
  <si>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</si>
  <si>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</si>
  <si>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</si>
  <si>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</si>
  <si>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</si>
  <si>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</si>
  <si>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</si>
  <si>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</si>
  <si>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</si>
  <si>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</si>
  <si>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</si>
  <si>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</si>
  <si>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</si>
  <si>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</si>
  <si>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</si>
  <si>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</si>
  <si>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</si>
  <si>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</si>
  <si>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</si>
  <si>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</si>
  <si>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</si>
  <si>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</si>
  <si>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</si>
  <si>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</si>
  <si>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</si>
  <si>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</si>
  <si>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</si>
  <si>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</si>
  <si>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</si>
  <si>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</si>
  <si>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</si>
  <si>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</si>
  <si>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</si>
  <si>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</si>
  <si>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</si>
  <si>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</si>
  <si>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</si>
  <si>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</si>
  <si>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</si>
  <si>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</si>
  <si>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</si>
  <si>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</si>
  <si>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</si>
  <si>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</si>
  <si>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</si>
  <si>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</si>
  <si>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</si>
  <si>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</si>
  <si>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</si>
  <si>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</si>
  <si>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</si>
  <si>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</si>
  <si>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</si>
  <si>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</si>
  <si>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</si>
  <si>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</si>
  <si>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</si>
  <si>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</si>
  <si>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</si>
  <si>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</si>
  <si>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</si>
  <si>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</si>
  <si>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</si>
  <si>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</si>
  <si>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</si>
  <si>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</si>
  <si>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</si>
  <si>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</si>
  <si>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</si>
  <si>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</si>
  <si>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</si>
  <si>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</si>
  <si>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</si>
  <si>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</si>
  <si>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</si>
  <si>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</si>
  <si>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</si>
  <si>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</si>
  <si>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</si>
  <si>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</si>
  <si>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</si>
  <si>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</si>
  <si>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</si>
  <si>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</si>
  <si>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</si>
  <si>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</si>
  <si>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</si>
  <si>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</si>
  <si>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</si>
  <si>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</si>
  <si>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</si>
  <si>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</si>
  <si>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</si>
  <si>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</si>
  <si>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</si>
  <si>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</si>
  <si>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</si>
  <si>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</si>
  <si>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</si>
  <si>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</si>
  <si>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</si>
  <si>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</si>
  <si>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</si>
  <si>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</si>
  <si>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</si>
  <si>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</si>
  <si>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</si>
  <si>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</si>
  <si>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</si>
  <si>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</si>
  <si>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</si>
  <si>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</si>
  <si>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</si>
  <si>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</si>
  <si>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</si>
  <si>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</si>
  <si>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</si>
  <si>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</si>
  <si>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</si>
  <si>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</si>
  <si>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</si>
  <si>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</si>
  <si>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</si>
  <si>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</si>
  <si>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</si>
  <si>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</si>
  <si>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</si>
  <si>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</si>
  <si>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</si>
  <si>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</si>
  <si>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</si>
  <si>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</si>
  <si>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</si>
  <si>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</si>
  <si>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</si>
  <si>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</si>
  <si>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</si>
  <si>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</si>
  <si>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</si>
  <si>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</si>
  <si>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</si>
  <si>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</si>
  <si>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</si>
  <si>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</si>
  <si>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</si>
  <si>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</si>
  <si>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</si>
  <si>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</si>
  <si>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</si>
  <si>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</si>
  <si>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</si>
  <si>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</si>
  <si>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</si>
  <si>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</si>
  <si>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</si>
  <si>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</si>
  <si>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</si>
  <si>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</si>
  <si>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</si>
  <si>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</si>
  <si>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</si>
  <si>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</si>
  <si>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</si>
  <si>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</si>
  <si>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</si>
  <si>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</si>
  <si>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</si>
  <si>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</si>
  <si>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</si>
  <si>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</si>
  <si>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</si>
  <si>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</si>
  <si>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</si>
  <si>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</si>
  <si>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</si>
  <si>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</si>
  <si>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</si>
  <si>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</si>
  <si>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</si>
  <si>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</si>
  <si>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</si>
  <si>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</si>
  <si>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</si>
  <si>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</si>
  <si>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</si>
  <si>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</si>
  <si>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</si>
  <si>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</si>
  <si>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</si>
  <si>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</si>
  <si>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</si>
  <si>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</si>
  <si>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</si>
  <si>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</si>
  <si>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</si>
  <si>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</si>
  <si>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</si>
  <si>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</si>
  <si>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</si>
  <si>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</si>
  <si>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</si>
  <si>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</si>
  <si>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</si>
  <si>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</si>
  <si>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</si>
  <si>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</si>
  <si>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</si>
  <si>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</si>
  <si>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</si>
  <si>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</si>
  <si>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</si>
  <si>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</si>
  <si>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</si>
  <si>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</si>
  <si>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</si>
  <si>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</si>
  <si>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</si>
  <si>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</si>
  <si>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</si>
  <si>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</si>
  <si>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</si>
  <si>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</si>
  <si>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</si>
  <si>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</si>
  <si>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</si>
  <si>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</si>
  <si>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</si>
  <si>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</si>
  <si>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</si>
  <si>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</si>
  <si>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</si>
  <si>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</si>
  <si>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</si>
  <si>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</si>
  <si>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</si>
  <si>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</si>
  <si>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</si>
  <si>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</si>
  <si>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</si>
  <si>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</si>
  <si>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</si>
  <si>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</si>
  <si>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</si>
  <si>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</si>
  <si>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</si>
  <si>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</si>
  <si>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</si>
  <si>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</si>
  <si>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</si>
  <si>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</si>
  <si>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</si>
  <si>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</si>
  <si>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</si>
  <si>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</si>
  <si>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</si>
  <si>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</si>
  <si>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</si>
  <si>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</si>
  <si>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</si>
  <si>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</si>
  <si>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</si>
  <si>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</si>
  <si>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</si>
  <si>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</si>
  <si>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</si>
  <si>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</si>
  <si>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</si>
  <si>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</si>
  <si>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</si>
  <si>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</si>
  <si>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</si>
  <si>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</si>
  <si>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</si>
  <si>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</si>
  <si>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</si>
  <si>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</si>
  <si>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</si>
  <si>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</si>
  <si>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</si>
  <si>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</si>
  <si>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</si>
  <si>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</si>
  <si>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</si>
  <si>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</si>
  <si>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</si>
  <si>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</si>
  <si>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</si>
  <si>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</si>
  <si>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</si>
  <si>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</si>
  <si>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</si>
  <si>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</si>
  <si>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</si>
  <si>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</si>
  <si>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</si>
  <si>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</si>
  <si>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</si>
  <si>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</si>
  <si>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</si>
  <si>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</si>
  <si>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</si>
  <si>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</si>
  <si>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</si>
  <si>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</si>
  <si>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</si>
  <si>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</si>
  <si>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</si>
  <si>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</si>
  <si>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</si>
  <si>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</si>
  <si>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</si>
  <si>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</si>
  <si>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</si>
  <si>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</si>
  <si>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</si>
  <si>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</si>
  <si>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</si>
  <si>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</si>
  <si>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</si>
  <si>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</si>
  <si>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</si>
  <si>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</si>
  <si>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</si>
  <si>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</si>
  <si>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</si>
  <si>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</si>
  <si>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</si>
  <si>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</si>
  <si>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</si>
  <si>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</si>
  <si>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</si>
  <si>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</si>
  <si>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</si>
  <si>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</si>
  <si>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</si>
  <si>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</si>
  <si>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</si>
  <si>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</si>
  <si>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</si>
  <si>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</si>
  <si>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</si>
  <si>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</si>
  <si>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</si>
  <si>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</si>
  <si>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</si>
  <si>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</si>
  <si>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</si>
  <si>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</si>
  <si>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</si>
  <si>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</si>
  <si>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</si>
  <si>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</si>
  <si>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</si>
  <si>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</si>
  <si>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</si>
  <si>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</si>
  <si>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</si>
  <si>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</si>
  <si>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</si>
  <si>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</si>
  <si>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</si>
  <si>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</si>
  <si>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</si>
  <si>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</si>
  <si>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</si>
  <si>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</si>
  <si>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</si>
  <si>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</si>
  <si>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</si>
  <si>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</si>
  <si>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</si>
  <si>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</si>
  <si>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</si>
  <si>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</si>
  <si>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</si>
  <si>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</si>
  <si>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</si>
  <si>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</si>
  <si>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</si>
  <si>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</si>
  <si>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</si>
  <si>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</si>
  <si>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</si>
  <si>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</si>
  <si>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</si>
  <si>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</si>
  <si>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</si>
  <si>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</si>
  <si>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</si>
  <si>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</si>
  <si>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</si>
  <si>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</si>
  <si>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</si>
  <si>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</si>
  <si>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</si>
  <si>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</si>
  <si>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</si>
  <si>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</si>
  <si>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</si>
  <si>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</si>
  <si>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</si>
  <si>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</si>
  <si>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</si>
  <si>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</si>
  <si>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</si>
  <si>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</si>
  <si>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</si>
  <si>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</si>
  <si>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</si>
  <si>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</si>
  <si>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</si>
  <si>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</si>
  <si>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</si>
  <si>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</si>
  <si>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</si>
  <si>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</si>
  <si>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</si>
  <si>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</si>
  <si>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</si>
  <si>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</si>
  <si>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</si>
  <si>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</si>
  <si>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</si>
  <si>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</si>
  <si>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</si>
  <si>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</si>
  <si>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</si>
  <si>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</si>
  <si>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</si>
  <si>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</si>
  <si>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</si>
  <si>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</si>
  <si>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</si>
  <si>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</si>
  <si>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</si>
  <si>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</si>
  <si>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</si>
  <si>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</si>
  <si>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</si>
  <si>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</si>
  <si>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</si>
  <si>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</si>
  <si>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</si>
  <si>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</si>
  <si>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</si>
  <si>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</si>
  <si>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</si>
  <si>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</si>
  <si>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</si>
  <si>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</si>
  <si>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</si>
  <si>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</si>
  <si>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</si>
  <si>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</si>
  <si>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</si>
  <si>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</si>
  <si>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</si>
  <si>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</si>
  <si>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</si>
  <si>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</si>
  <si>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</si>
  <si>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</si>
  <si>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</si>
  <si>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</si>
  <si>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</si>
  <si>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</si>
  <si>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</si>
  <si>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</si>
  <si>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</si>
  <si>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</si>
  <si>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</si>
  <si>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</si>
  <si>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</si>
  <si>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</si>
  <si>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</si>
  <si>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</si>
  <si>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</si>
  <si>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</si>
  <si>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</si>
  <si>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</si>
  <si>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</si>
  <si>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</si>
  <si>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</si>
  <si>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</si>
  <si>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</si>
  <si>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</si>
  <si>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</si>
  <si>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</si>
  <si>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</si>
  <si>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</si>
  <si>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</si>
  <si>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</si>
  <si>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</si>
  <si>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</si>
  <si>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</si>
  <si>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</si>
  <si>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</si>
  <si>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</si>
  <si>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</si>
  <si>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</si>
  <si>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</si>
  <si>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</si>
  <si>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</si>
  <si>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</si>
  <si>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</si>
  <si>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</si>
  <si>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</si>
  <si>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</si>
  <si>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</si>
  <si>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</si>
  <si>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</si>
  <si>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</si>
  <si>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</si>
  <si>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</si>
  <si>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</si>
  <si>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</si>
  <si>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</si>
  <si>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</si>
  <si>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</si>
  <si>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</si>
  <si>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</si>
  <si>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</si>
  <si>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</si>
  <si>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</si>
  <si>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</si>
  <si>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</si>
  <si>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</si>
  <si>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</si>
  <si>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</si>
  <si>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</si>
  <si>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</si>
  <si>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</si>
  <si>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</si>
  <si>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</si>
  <si>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</si>
  <si>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</si>
  <si>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</si>
  <si>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</si>
  <si>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</si>
  <si>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</si>
  <si>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</si>
  <si>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</si>
  <si>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</si>
  <si>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</si>
  <si>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</si>
  <si>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</si>
  <si>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</si>
  <si>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</si>
  <si>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</si>
  <si>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</si>
  <si>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</si>
  <si>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</si>
  <si>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</si>
  <si>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</si>
  <si>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</si>
  <si>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</si>
  <si>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</si>
  <si>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</si>
  <si>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</si>
  <si>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</si>
  <si>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</si>
  <si>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</si>
  <si>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</si>
  <si>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</si>
  <si>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</si>
  <si>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</si>
  <si>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</si>
  <si>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</si>
  <si>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</si>
  <si>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</si>
  <si>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</si>
  <si>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</si>
  <si>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</si>
  <si>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</si>
  <si>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</si>
  <si>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</si>
  <si>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</si>
  <si>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</si>
  <si>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</si>
  <si>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</si>
  <si>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</si>
  <si>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</si>
  <si>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</si>
  <si>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</si>
  <si>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</si>
  <si>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</si>
  <si>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</si>
  <si>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</si>
  <si>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</si>
  <si>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</si>
  <si>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</si>
  <si>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</si>
  <si>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</si>
  <si>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</si>
  <si>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</si>
  <si>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</si>
  <si>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</si>
  <si>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</si>
  <si>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</si>
  <si>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</si>
  <si>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</si>
  <si>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</si>
  <si>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</si>
  <si>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</si>
  <si>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</si>
  <si>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</si>
  <si>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</si>
  <si>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</si>
  <si>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</si>
  <si>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</si>
  <si>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</si>
  <si>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</si>
  <si>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</si>
  <si>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</si>
  <si>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</si>
  <si>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</si>
  <si>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</si>
  <si>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</si>
  <si>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</si>
  <si>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</si>
  <si>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</si>
  <si>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</si>
  <si>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</si>
  <si>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</si>
  <si>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</si>
  <si>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</si>
  <si>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</si>
  <si>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</si>
  <si>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</si>
  <si>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</si>
  <si>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</si>
  <si>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</si>
  <si>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</si>
  <si>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</si>
  <si>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</si>
  <si>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</si>
  <si>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</si>
  <si>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</si>
  <si>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</si>
  <si>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</si>
  <si>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</si>
  <si>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</si>
  <si>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</si>
  <si>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</si>
  <si>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</si>
  <si>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</si>
  <si>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</si>
  <si>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</si>
  <si>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</si>
  <si>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</si>
  <si>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</si>
  <si>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</si>
  <si>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</si>
  <si>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</si>
  <si>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</si>
  <si>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</si>
  <si>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</si>
  <si>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</si>
  <si>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</si>
  <si>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</si>
  <si>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</si>
  <si>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</si>
  <si>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</si>
  <si>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</si>
  <si>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</si>
  <si>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</si>
  <si>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</si>
  <si>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</si>
  <si>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</si>
  <si>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</si>
  <si>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</si>
  <si>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</si>
  <si>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</si>
  <si>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</si>
  <si>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</si>
  <si>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</si>
  <si>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</si>
  <si>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</si>
  <si>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</si>
  <si>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</si>
  <si>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</si>
  <si>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</si>
  <si>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</si>
  <si>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</si>
  <si>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</si>
  <si>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</si>
  <si>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</si>
  <si>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</si>
  <si>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</si>
  <si>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</si>
  <si>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</si>
  <si>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</si>
  <si>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</si>
  <si>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</si>
  <si>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</si>
  <si>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</si>
  <si>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</si>
  <si>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</si>
  <si>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</si>
  <si>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</si>
  <si>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</si>
  <si>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</si>
  <si>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</si>
  <si>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</si>
  <si>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</si>
  <si>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</si>
  <si>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</si>
  <si>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</si>
  <si>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</si>
  <si>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</si>
  <si>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</si>
  <si>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</si>
  <si>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</si>
  <si>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</si>
  <si>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</si>
  <si>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</si>
  <si>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</si>
  <si>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</si>
  <si>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</si>
  <si>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</si>
  <si>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</si>
  <si>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</si>
  <si>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</si>
  <si>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</si>
  <si>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</si>
  <si>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</si>
  <si>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</si>
  <si>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</si>
  <si>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</si>
  <si>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</si>
  <si>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</si>
  <si>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</si>
  <si>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</si>
  <si>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</si>
  <si>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</si>
  <si>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</si>
  <si>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</si>
  <si>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</si>
  <si>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</si>
  <si>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</si>
  <si>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</si>
  <si>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</si>
  <si>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</si>
  <si>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</si>
  <si>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</si>
  <si>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</si>
  <si>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</si>
  <si>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</si>
  <si>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</si>
  <si>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</si>
  <si>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</si>
  <si>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</si>
  <si>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</si>
  <si>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</si>
  <si>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</si>
  <si>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</si>
  <si>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</si>
  <si>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</si>
  <si>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</si>
  <si>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</si>
  <si>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</si>
  <si>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</si>
  <si>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</si>
  <si>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</si>
  <si>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</si>
  <si>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</si>
  <si>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</si>
  <si>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</si>
  <si>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</si>
  <si>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</si>
  <si>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</si>
  <si>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</si>
  <si>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</si>
  <si>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</si>
  <si>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</si>
  <si>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</si>
  <si>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</si>
  <si>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</si>
  <si>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</si>
  <si>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</si>
  <si>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</si>
  <si>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</si>
  <si>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</si>
  <si>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</si>
  <si>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</si>
  <si>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</si>
  <si>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</si>
  <si>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</si>
  <si>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</si>
  <si>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</si>
  <si>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</si>
  <si>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</si>
  <si>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</si>
  <si>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</si>
  <si>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</si>
  <si>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</si>
  <si>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</si>
  <si>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</si>
  <si>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</si>
  <si>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</si>
  <si>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</si>
  <si>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</si>
  <si>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</si>
  <si>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</si>
  <si>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</si>
  <si>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</si>
  <si>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</si>
  <si>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</si>
  <si>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</si>
  <si>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</si>
  <si>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</si>
  <si>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</si>
  <si>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</si>
  <si>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</si>
  <si>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</si>
  <si>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</si>
  <si>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</si>
  <si>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</si>
  <si>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</si>
  <si>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</si>
  <si>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</si>
  <si>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</si>
  <si>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</si>
  <si>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</si>
  <si>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</si>
  <si>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</si>
  <si>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</si>
  <si>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</si>
  <si>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</si>
  <si>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</si>
  <si>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</si>
  <si>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</si>
  <si>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</si>
  <si>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</si>
  <si>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</si>
  <si>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</si>
  <si>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</si>
  <si>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</si>
  <si>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</si>
  <si>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</si>
  <si>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</si>
  <si>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</si>
  <si>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</si>
  <si>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</si>
  <si>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</si>
  <si>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</si>
  <si>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</si>
  <si>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</si>
  <si>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</si>
  <si>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</si>
  <si>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</si>
  <si>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</si>
  <si>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</si>
  <si>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</si>
  <si>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</si>
  <si>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</si>
  <si>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</si>
  <si>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</si>
  <si>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</si>
  <si>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</si>
  <si>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</si>
  <si>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</si>
  <si>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</si>
  <si>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</si>
  <si>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</si>
  <si>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</si>
  <si>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</si>
  <si>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</si>
  <si>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</si>
  <si>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</si>
  <si>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</si>
  <si>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</si>
  <si>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</si>
  <si>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</si>
  <si>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</si>
  <si>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</si>
  <si>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</si>
  <si>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</si>
  <si>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</si>
  <si>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</si>
  <si>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</si>
  <si>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</si>
  <si>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</si>
  <si>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</si>
  <si>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</si>
  <si>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</si>
  <si>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</si>
  <si>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</si>
  <si>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</si>
  <si>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</si>
  <si>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</si>
  <si>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</si>
  <si>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</si>
  <si>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</si>
  <si>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</si>
  <si>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</si>
  <si>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</si>
  <si>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</si>
  <si>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</si>
  <si>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</si>
  <si>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</si>
  <si>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</si>
  <si>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</si>
  <si>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</si>
  <si>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</si>
  <si>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</si>
  <si>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</si>
  <si>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</si>
  <si>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</si>
  <si>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</si>
  <si>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</si>
  <si>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</si>
  <si>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</si>
  <si>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</si>
  <si>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</si>
  <si>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</si>
  <si>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</si>
  <si>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</si>
  <si>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</si>
  <si>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</si>
  <si>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</si>
  <si>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</si>
  <si>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</si>
  <si>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</si>
  <si>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</si>
  <si>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</si>
  <si>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</si>
  <si>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</si>
  <si>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</si>
  <si>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</si>
  <si>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</si>
  <si>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</si>
  <si>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</si>
  <si>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</si>
  <si>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</si>
  <si>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</si>
  <si>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</si>
  <si>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</si>
  <si>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</si>
  <si>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</si>
  <si>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</si>
  <si>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</si>
  <si>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</si>
  <si>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</si>
  <si>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</si>
  <si>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</si>
  <si>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</si>
  <si>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</si>
  <si>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</si>
  <si>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</si>
  <si>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</si>
  <si>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</si>
  <si>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</si>
  <si>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</si>
  <si>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</si>
  <si>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</si>
  <si>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</si>
  <si>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</si>
  <si>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</si>
  <si>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</si>
  <si>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</si>
  <si>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</si>
  <si>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</si>
  <si>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</si>
  <si>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</si>
  <si>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</si>
  <si>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</si>
  <si>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</si>
  <si>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</si>
  <si>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</si>
  <si>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</si>
  <si>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</si>
  <si>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</si>
  <si>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</si>
  <si>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</si>
  <si>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</si>
  <si>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</si>
  <si>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</si>
  <si>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</si>
  <si>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</si>
  <si>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</si>
  <si>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</si>
  <si>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</si>
  <si>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</si>
  <si>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</si>
  <si>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</si>
  <si>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</si>
  <si>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</si>
  <si>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</si>
  <si>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</si>
  <si>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</si>
  <si>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</si>
  <si>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</si>
  <si>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</si>
  <si>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</si>
  <si>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</si>
  <si>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</si>
  <si>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</si>
  <si>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</si>
  <si>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</si>
  <si>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</si>
  <si>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</si>
  <si>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</si>
  <si>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</si>
  <si>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</si>
  <si>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</si>
  <si>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</si>
  <si>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</si>
  <si>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</si>
  <si>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</si>
  <si>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</si>
  <si>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</si>
  <si>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</si>
  <si>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</si>
  <si>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</si>
  <si>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</si>
  <si>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</si>
  <si>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</si>
  <si>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</si>
  <si>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</si>
  <si>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</si>
  <si>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</si>
  <si>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</si>
  <si>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</si>
  <si>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</si>
  <si>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</si>
  <si>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</si>
  <si>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</si>
  <si>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</si>
  <si>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</si>
  <si>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</si>
  <si>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</si>
  <si>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</si>
  <si>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</si>
  <si>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</si>
  <si>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</si>
  <si>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</si>
  <si>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</si>
  <si>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</si>
  <si>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</si>
  <si>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</si>
  <si>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</si>
  <si>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</si>
  <si>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</si>
  <si>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</si>
  <si>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</si>
  <si>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</si>
  <si>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</si>
  <si>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</si>
  <si>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</si>
  <si>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</si>
  <si>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</si>
  <si>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</si>
  <si>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</si>
  <si>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</si>
  <si>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</si>
  <si>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</si>
  <si>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</si>
  <si>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</si>
  <si>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</si>
  <si>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</si>
  <si>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</si>
  <si>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</si>
  <si>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</si>
  <si>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</si>
  <si>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</si>
  <si>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</si>
  <si>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</si>
  <si>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</si>
  <si>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</si>
  <si>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</si>
  <si>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</si>
  <si>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</si>
  <si>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</si>
  <si>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</si>
  <si>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</si>
  <si>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</si>
  <si>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</si>
  <si>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</si>
  <si>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</si>
  <si>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</si>
  <si>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</si>
  <si>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</si>
  <si>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</si>
  <si>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</si>
  <si>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</si>
  <si>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</si>
  <si>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</si>
  <si>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</si>
  <si>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</si>
  <si>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</si>
  <si>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</si>
  <si>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</si>
  <si>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</si>
  <si>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</si>
  <si>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</si>
  <si>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</si>
  <si>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</si>
  <si>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</si>
  <si>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</si>
  <si>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</si>
  <si>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</si>
  <si>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</si>
  <si>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</si>
  <si>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</si>
  <si>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</si>
  <si>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</si>
  <si>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</si>
  <si>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</si>
  <si>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</si>
  <si>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</si>
  <si>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</si>
  <si>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</si>
  <si>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</si>
  <si>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</si>
  <si>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</si>
  <si>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</si>
  <si>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</si>
  <si>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</si>
  <si>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</si>
  <si>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</si>
  <si>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</si>
  <si>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</si>
  <si>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</si>
  <si>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</si>
  <si>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</si>
  <si>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</si>
  <si>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</si>
  <si>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</si>
  <si>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</si>
  <si>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</si>
  <si>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</si>
  <si>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</si>
  <si>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</si>
  <si>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</si>
  <si>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</si>
  <si>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</si>
  <si>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</si>
  <si>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</si>
  <si>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</si>
  <si>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</si>
  <si>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</si>
  <si>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</si>
  <si>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</si>
  <si>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</si>
  <si>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</si>
  <si>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</si>
  <si>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</si>
  <si>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</si>
  <si>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</si>
  <si>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</si>
  <si>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</si>
  <si>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</si>
  <si>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</si>
  <si>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</si>
  <si>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</si>
  <si>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</si>
  <si>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</si>
  <si>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</si>
  <si>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</si>
  <si>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</si>
  <si>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</si>
  <si>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</si>
  <si>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</si>
  <si>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</si>
  <si>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</si>
  <si>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</si>
  <si>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</si>
  <si>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</si>
  <si>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</si>
  <si>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</si>
  <si>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</si>
  <si>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</si>
  <si>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</si>
  <si>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</si>
  <si>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</si>
  <si>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</si>
  <si>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</si>
  <si>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</si>
  <si>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</si>
  <si>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</si>
  <si>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</si>
  <si>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</si>
  <si>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</si>
  <si>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</si>
  <si>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</si>
  <si>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</si>
  <si>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</si>
  <si>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</si>
  <si>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</si>
  <si>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</si>
  <si>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</si>
  <si>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</si>
  <si>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</si>
  <si>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</si>
  <si>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</si>
  <si>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</si>
  <si>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</si>
  <si>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</si>
  <si>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</si>
  <si>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</si>
  <si>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</si>
  <si>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</si>
  <si>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</si>
  <si>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</si>
  <si>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</si>
  <si>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</si>
  <si>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</si>
  <si>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</si>
  <si>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</si>
  <si>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</si>
  <si>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</si>
  <si>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</si>
  <si>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</si>
  <si>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</si>
  <si>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</si>
  <si>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</si>
  <si>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</si>
  <si>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</si>
  <si>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</si>
  <si>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</si>
  <si>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</si>
  <si>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</si>
  <si>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</si>
  <si>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</si>
  <si>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</si>
  <si>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</si>
  <si>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</si>
  <si>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</si>
  <si>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</si>
  <si>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</si>
  <si>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</si>
  <si>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</si>
  <si>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</si>
  <si>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</si>
  <si>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</si>
  <si>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</si>
  <si>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</si>
  <si>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</si>
  <si>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</si>
  <si>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</si>
  <si>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</si>
  <si>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</si>
  <si>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</si>
  <si>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</si>
  <si>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</si>
  <si>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</si>
  <si>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</si>
  <si>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</si>
  <si>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</si>
  <si>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</si>
  <si>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</si>
  <si>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</si>
  <si>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</si>
  <si>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</si>
  <si>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</si>
  <si>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</si>
  <si>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</si>
  <si>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</si>
  <si>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</si>
  <si>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</si>
  <si>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</si>
  <si>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</si>
  <si>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</si>
  <si>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</si>
  <si>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</si>
  <si>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</si>
  <si>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</si>
  <si>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</si>
  <si>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</si>
  <si>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</si>
  <si>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</si>
  <si>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</si>
  <si>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</si>
  <si>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</si>
  <si>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</si>
  <si>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</si>
  <si>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</si>
  <si>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</si>
  <si>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</si>
  <si>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</si>
  <si>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</si>
  <si>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</si>
  <si>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</si>
  <si>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</si>
  <si>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</si>
  <si>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</si>
  <si>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</si>
  <si>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</si>
  <si>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</si>
  <si>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</si>
  <si>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</si>
  <si>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</si>
  <si>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</si>
  <si>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</si>
  <si>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</si>
  <si>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</si>
  <si>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</si>
  <si>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</si>
  <si>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</si>
  <si>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</si>
  <si>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</si>
  <si>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</si>
  <si>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</si>
  <si>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</si>
  <si>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</si>
  <si>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</si>
  <si>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</si>
  <si>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</si>
  <si>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</si>
  <si>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</si>
  <si>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</si>
  <si>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</si>
  <si>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</si>
  <si>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</si>
  <si>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</si>
  <si>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</si>
  <si>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</si>
  <si>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</si>
  <si>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</si>
  <si>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</si>
  <si>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</si>
  <si>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</si>
  <si>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</si>
  <si>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</si>
  <si>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</si>
  <si>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</si>
  <si>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</si>
  <si>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</si>
  <si>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</si>
  <si>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</si>
  <si>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</si>
  <si>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</si>
  <si>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</si>
  <si>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</si>
  <si>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</si>
  <si>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</si>
  <si>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</si>
  <si>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</si>
  <si>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</si>
  <si>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</si>
  <si>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</si>
  <si>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</si>
  <si>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</si>
  <si>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</si>
  <si>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</si>
  <si>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</si>
  <si>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</si>
  <si>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</si>
  <si>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</si>
  <si>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</si>
  <si>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</si>
  <si>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</si>
  <si>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</si>
  <si>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</si>
  <si>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</si>
  <si>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</si>
  <si>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</si>
  <si>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</si>
  <si>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</si>
  <si>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</si>
  <si>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</si>
  <si>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</si>
  <si>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</si>
  <si>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</si>
  <si>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</si>
  <si>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</si>
  <si>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</si>
  <si>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</si>
  <si>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</si>
  <si>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</si>
  <si>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</si>
  <si>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</si>
  <si>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</si>
  <si>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</si>
  <si>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</si>
  <si>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</si>
  <si>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</si>
  <si>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</si>
  <si>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</si>
  <si>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</si>
  <si>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</si>
  <si>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</si>
  <si>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</si>
  <si>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</si>
  <si>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</si>
  <si>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</si>
  <si>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</si>
  <si>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</si>
  <si>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</si>
  <si>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</si>
  <si>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</si>
  <si>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</si>
  <si>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</si>
  <si>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</si>
  <si>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</si>
  <si>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</si>
  <si>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</si>
  <si>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</si>
  <si>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</si>
  <si>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</si>
  <si>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</si>
  <si>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</si>
  <si>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</si>
  <si>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</si>
  <si>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</si>
  <si>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</si>
  <si>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</si>
  <si>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</si>
  <si>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</si>
  <si>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</si>
  <si>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</si>
  <si>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</si>
  <si>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</si>
  <si>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</si>
  <si>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</si>
  <si>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</si>
  <si>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</si>
  <si>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</si>
  <si>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</si>
  <si>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</si>
  <si>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</si>
  <si>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</si>
  <si>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</si>
  <si>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</si>
  <si>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</si>
  <si>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</si>
  <si>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</si>
  <si>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</si>
  <si>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</si>
  <si>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</si>
  <si>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</si>
  <si>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</si>
  <si>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</si>
  <si>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</si>
  <si>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</si>
  <si>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</si>
  <si>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</si>
  <si>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</si>
  <si>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</si>
  <si>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</si>
  <si>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</si>
  <si>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</si>
  <si>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</si>
  <si>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</si>
  <si>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</si>
  <si>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</si>
  <si>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</si>
  <si>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</si>
  <si>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</si>
  <si>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</si>
  <si>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</si>
  <si>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</si>
  <si>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</si>
  <si>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</si>
  <si>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</si>
  <si>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</si>
  <si>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</si>
  <si>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</si>
  <si>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</si>
  <si>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</si>
  <si>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</si>
  <si>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</si>
  <si>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</si>
  <si>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</si>
  <si>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</si>
  <si>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</si>
  <si>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</si>
  <si>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</si>
  <si>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</si>
  <si>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</si>
  <si>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</si>
  <si>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</si>
  <si>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</si>
  <si>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</si>
  <si>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</si>
  <si>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</si>
  <si>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</si>
  <si>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</si>
  <si>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</si>
  <si>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</si>
  <si>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</si>
  <si>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</si>
  <si>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</si>
  <si>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</si>
  <si>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</si>
  <si>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</si>
  <si>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</si>
  <si>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</si>
  <si>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</si>
  <si>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</si>
  <si>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</si>
  <si>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</si>
  <si>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</si>
  <si>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</si>
  <si>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</si>
  <si>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</si>
  <si>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</si>
  <si>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</si>
  <si>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</si>
  <si>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</si>
  <si>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</si>
  <si>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</si>
  <si>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</si>
  <si>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</si>
  <si>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</si>
  <si>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</si>
  <si>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</si>
  <si>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</si>
  <si>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</si>
  <si>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</si>
  <si>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</si>
  <si>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</si>
  <si>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</si>
  <si>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</si>
  <si>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</si>
  <si>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</si>
  <si>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</si>
  <si>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</si>
  <si>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</si>
  <si>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</si>
  <si>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</si>
  <si>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</si>
  <si>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</si>
  <si>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</si>
  <si>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</si>
  <si>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</si>
  <si>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</si>
  <si>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</si>
  <si>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</si>
  <si>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</si>
  <si>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</si>
  <si>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</si>
  <si>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</si>
  <si>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</si>
  <si>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</si>
  <si>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</si>
  <si>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</si>
  <si>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</si>
  <si>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</si>
  <si>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</si>
  <si>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</si>
  <si>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</si>
  <si>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</si>
  <si>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</si>
  <si>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</si>
  <si>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</si>
  <si>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</si>
  <si>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</si>
  <si>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</si>
  <si>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</si>
  <si>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</si>
  <si>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</si>
  <si>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</si>
  <si>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</si>
  <si>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</si>
  <si>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</si>
  <si>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</si>
  <si>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</si>
  <si>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</si>
  <si>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</si>
  <si>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</si>
  <si>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</si>
  <si>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</si>
  <si>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</si>
  <si>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</si>
  <si>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</si>
  <si>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</si>
  <si>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</si>
  <si>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</si>
  <si>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</si>
  <si>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</si>
  <si>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</si>
  <si>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</si>
  <si>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</si>
  <si>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</si>
  <si>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</si>
  <si>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</si>
  <si>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</si>
  <si>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</si>
  <si>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</si>
  <si>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</si>
  <si>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</si>
  <si>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</si>
  <si>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</si>
  <si>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</si>
  <si>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</si>
  <si>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</si>
  <si>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</si>
  <si>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</si>
  <si>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</si>
  <si>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</si>
  <si>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</si>
  <si>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</si>
  <si>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</si>
  <si>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</si>
  <si>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</si>
  <si>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</si>
  <si>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</si>
  <si>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</si>
  <si>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</si>
  <si>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</si>
  <si>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</si>
  <si>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</si>
  <si>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</si>
  <si>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</si>
  <si>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</si>
  <si>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</si>
  <si>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</si>
  <si>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</si>
  <si>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</si>
  <si>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</si>
  <si>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</si>
  <si>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</si>
  <si>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</si>
  <si>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</si>
  <si>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</si>
  <si>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</si>
  <si>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</si>
  <si>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</si>
  <si>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</si>
  <si>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</si>
  <si>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</si>
  <si>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</si>
  <si>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</si>
  <si>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</si>
  <si>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</si>
  <si>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</si>
  <si>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</si>
  <si>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</si>
  <si>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</si>
  <si>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</si>
  <si>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</si>
  <si>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</si>
  <si>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</si>
  <si>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</si>
  <si>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</si>
  <si>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</si>
  <si>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</si>
  <si>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</si>
  <si>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</si>
  <si>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</si>
  <si>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</si>
  <si>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</si>
  <si>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</si>
  <si>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</si>
  <si>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</si>
  <si>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</si>
  <si>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</si>
  <si>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</si>
  <si>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</si>
  <si>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</si>
  <si>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</si>
  <si>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</si>
  <si>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</si>
  <si>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</si>
  <si>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</si>
  <si>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</si>
  <si>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</si>
  <si>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</si>
  <si>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</si>
  <si>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</si>
  <si>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</si>
  <si>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</si>
  <si>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</si>
  <si>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</si>
  <si>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</si>
  <si>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</si>
  <si>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</si>
  <si>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</si>
  <si>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</si>
  <si>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</si>
  <si>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</si>
  <si>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</si>
  <si>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</si>
  <si>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</si>
  <si>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</si>
  <si>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</si>
  <si>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</si>
  <si>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</si>
  <si>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</si>
  <si>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</si>
  <si>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</si>
  <si>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</si>
  <si>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</si>
  <si>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</si>
  <si>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</si>
  <si>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</si>
  <si>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</si>
  <si>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</si>
  <si>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</si>
  <si>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</si>
  <si>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</si>
  <si>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</si>
  <si>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</si>
  <si>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</si>
  <si>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</si>
  <si>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</si>
  <si>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</si>
  <si>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</si>
  <si>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</si>
  <si>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</si>
  <si>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</si>
  <si>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</si>
  <si>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</si>
  <si>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</si>
  <si>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</si>
  <si>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</si>
  <si>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</si>
  <si>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</si>
  <si>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</si>
  <si>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</si>
  <si>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</si>
  <si>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</si>
  <si>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</si>
  <si>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</si>
  <si>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</si>
  <si>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</si>
  <si>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</si>
  <si>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</si>
  <si>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</si>
  <si>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</si>
  <si>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</si>
  <si>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</si>
  <si>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</si>
  <si>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</si>
  <si>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</si>
  <si>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</si>
  <si>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</si>
  <si>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</si>
  <si>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</si>
  <si>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</si>
  <si>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</si>
  <si>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</si>
  <si>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</si>
  <si>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</si>
  <si>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</si>
  <si>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</si>
  <si>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</si>
  <si>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</si>
  <si>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</si>
  <si>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</si>
  <si>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</si>
  <si>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</si>
  <si>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</si>
  <si>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</si>
  <si>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</si>
  <si>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</si>
  <si>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</si>
  <si>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</si>
  <si>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</si>
  <si>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</si>
  <si>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</si>
  <si>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</si>
  <si>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</si>
  <si>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</si>
  <si>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</si>
  <si>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</si>
  <si>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</si>
  <si>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</si>
  <si>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</si>
  <si>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</si>
  <si>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</si>
  <si>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</si>
  <si>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</si>
  <si>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</si>
  <si>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</si>
  <si>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</si>
  <si>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</si>
  <si>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</si>
  <si>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</si>
  <si>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</si>
  <si>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</si>
  <si>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</si>
  <si>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</si>
  <si>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</si>
  <si>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</si>
  <si>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</si>
  <si>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</si>
  <si>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</si>
  <si>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</si>
  <si>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</si>
  <si>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</si>
  <si>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</si>
  <si>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</si>
  <si>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</si>
  <si>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</si>
  <si>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</si>
  <si>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</si>
  <si>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</si>
  <si>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</si>
  <si>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</si>
  <si>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</si>
  <si>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</si>
  <si>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</si>
  <si>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</si>
  <si>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</si>
  <si>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</si>
  <si>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</si>
  <si>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</si>
  <si>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</si>
  <si>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</si>
  <si>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</si>
  <si>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</si>
  <si>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</si>
  <si>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</si>
  <si>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</si>
  <si>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</si>
  <si>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</si>
  <si>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</si>
  <si>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</si>
  <si>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</si>
  <si>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</si>
  <si>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</si>
  <si>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</si>
  <si>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</si>
  <si>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</si>
  <si>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</si>
  <si>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</si>
  <si>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</si>
  <si>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</si>
  <si>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</si>
  <si>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</si>
  <si>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</si>
  <si>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</si>
  <si>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</si>
  <si>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</si>
  <si>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</si>
  <si>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</si>
  <si>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</si>
  <si>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</si>
  <si>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</si>
  <si>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</si>
  <si>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</si>
  <si>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</si>
  <si>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</si>
  <si>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</si>
  <si>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</si>
  <si>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</si>
  <si>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</si>
  <si>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</si>
  <si>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</si>
  <si>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</si>
  <si>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</si>
  <si>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</si>
  <si>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</si>
  <si>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</si>
  <si>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</si>
  <si>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</si>
  <si>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</si>
  <si>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</si>
  <si>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</si>
  <si>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</si>
  <si>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</si>
  <si>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</si>
  <si>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</si>
  <si>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</si>
  <si>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</si>
  <si>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</si>
  <si>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</si>
  <si>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</si>
  <si>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</si>
  <si>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</si>
  <si>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</si>
  <si>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</si>
  <si>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</si>
  <si>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</si>
  <si>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</si>
  <si>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</si>
  <si>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</si>
  <si>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</si>
  <si>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</si>
  <si>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</si>
  <si>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</si>
  <si>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</si>
  <si>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</si>
  <si>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</si>
  <si>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</si>
  <si>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</si>
  <si>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</si>
  <si>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</si>
  <si>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</si>
  <si>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</si>
  <si>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</si>
  <si>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</si>
  <si>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</si>
  <si>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</si>
  <si>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</si>
  <si>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</si>
  <si>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</si>
  <si>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</si>
  <si>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</si>
  <si>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</si>
  <si>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</si>
  <si>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</si>
  <si>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</si>
  <si>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</si>
  <si>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</si>
  <si>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</si>
  <si>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</si>
  <si>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</si>
  <si>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</si>
  <si>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</si>
  <si>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</si>
  <si>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</si>
  <si>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</si>
  <si>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</si>
  <si>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</si>
  <si>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</si>
  <si>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</si>
  <si>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</si>
  <si>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</si>
  <si>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</si>
  <si>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</si>
  <si>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</si>
  <si>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</si>
  <si>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</si>
  <si>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</si>
  <si>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</si>
  <si>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</si>
  <si>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</si>
  <si>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</si>
  <si>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</si>
  <si>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</si>
  <si>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</si>
  <si>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</si>
  <si>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</si>
  <si>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</si>
  <si>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</si>
  <si>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</si>
  <si>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</si>
  <si>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</si>
  <si>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</si>
  <si>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</si>
  <si>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</si>
  <si>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</si>
  <si>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</si>
  <si>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</si>
  <si>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</si>
  <si>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</si>
  <si>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</si>
  <si>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</si>
  <si>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</si>
  <si>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</si>
  <si>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</si>
  <si>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</si>
  <si>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</si>
  <si>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</si>
  <si>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</si>
  <si>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</si>
  <si>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</si>
  <si>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</si>
  <si>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</si>
  <si>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</si>
  <si>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</si>
  <si>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</si>
  <si>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</si>
  <si>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</si>
  <si>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</si>
  <si>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</si>
  <si>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</si>
  <si>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</si>
  <si>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</si>
  <si>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</si>
  <si>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</si>
  <si>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</si>
  <si>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</si>
  <si>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</si>
  <si>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</si>
  <si>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</si>
  <si>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</si>
  <si>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</si>
  <si>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</si>
  <si>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</si>
  <si>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</si>
  <si>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</si>
  <si>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</si>
  <si>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</si>
  <si>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</si>
  <si>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</si>
  <si>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</si>
  <si>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</si>
  <si>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</si>
  <si>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</si>
  <si>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</si>
  <si>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</si>
  <si>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</si>
  <si>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</si>
  <si>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</si>
  <si>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</si>
  <si>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</si>
  <si>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</si>
  <si>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</si>
  <si>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</si>
  <si>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</si>
  <si>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</si>
  <si>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</si>
  <si>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</si>
  <si>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</si>
  <si>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</si>
  <si>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</si>
  <si>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</si>
  <si>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</si>
  <si>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</si>
  <si>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</si>
  <si>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</si>
  <si>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</si>
  <si>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</si>
  <si>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</si>
  <si>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</si>
  <si>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</si>
  <si>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</si>
  <si>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</si>
  <si>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</si>
  <si>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</si>
  <si>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</si>
  <si>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</si>
  <si>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</si>
  <si>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</si>
  <si>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</si>
  <si>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</si>
  <si>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</si>
  <si>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</si>
  <si>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</si>
  <si>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</si>
  <si>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</si>
  <si>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</si>
  <si>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</si>
  <si>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</si>
  <si>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</si>
  <si>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</si>
  <si>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</si>
  <si>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</si>
  <si>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</si>
  <si>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</si>
  <si>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</si>
  <si>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</si>
  <si>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</si>
  <si>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</si>
  <si>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</si>
  <si>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</si>
  <si>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</si>
  <si>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</si>
  <si>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</si>
  <si>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</si>
  <si>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</si>
  <si>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</si>
  <si>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</si>
  <si>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</si>
  <si>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</si>
  <si>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</si>
  <si>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</si>
  <si>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</si>
  <si>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</si>
  <si>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</si>
  <si>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</si>
  <si>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</si>
  <si>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</si>
  <si>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</si>
  <si>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</si>
  <si>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</si>
  <si>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</si>
  <si>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</si>
  <si>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</si>
  <si>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</si>
  <si>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</si>
  <si>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</si>
  <si>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</si>
  <si>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</si>
  <si>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</si>
  <si>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</si>
  <si>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</si>
  <si>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</si>
  <si>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</si>
  <si>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</si>
  <si>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</si>
  <si>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</si>
  <si>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</si>
  <si>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</si>
  <si>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</si>
  <si>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</si>
  <si>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</si>
  <si>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</si>
  <si>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</si>
  <si>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</si>
  <si>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</si>
  <si>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</si>
  <si>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</si>
  <si>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</si>
  <si>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</si>
  <si>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</si>
  <si>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</si>
  <si>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</si>
  <si>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</si>
  <si>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</si>
  <si>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</si>
  <si>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</si>
  <si>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</si>
  <si>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</si>
  <si>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</si>
  <si>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</si>
  <si>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</si>
  <si>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</si>
  <si>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</si>
  <si>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</si>
  <si>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</si>
  <si>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</si>
  <si>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</si>
  <si>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</si>
  <si>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</si>
  <si>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</si>
  <si>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</si>
  <si>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</si>
  <si>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</si>
  <si>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</si>
  <si>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</si>
  <si>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</si>
  <si>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</si>
  <si>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</si>
  <si>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</si>
  <si>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</si>
  <si>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</si>
  <si>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</si>
  <si>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</si>
  <si>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</si>
  <si>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</si>
  <si>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</si>
  <si>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</si>
  <si>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</si>
  <si>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</si>
  <si>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</si>
  <si>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</si>
  <si>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</si>
  <si>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</si>
  <si>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</si>
  <si>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</si>
  <si>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</si>
  <si>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</si>
  <si>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</si>
  <si>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</si>
  <si>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</si>
  <si>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</si>
  <si>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</si>
  <si>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</si>
  <si>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</si>
  <si>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</si>
  <si>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</si>
  <si>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</si>
  <si>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</si>
  <si>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</si>
  <si>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</si>
  <si>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</si>
  <si>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</si>
  <si>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</si>
  <si>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</si>
  <si>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</si>
  <si>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</si>
  <si>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</si>
  <si>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</si>
  <si>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</si>
  <si>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</si>
  <si>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</si>
  <si>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</si>
  <si>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</si>
  <si>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</si>
  <si>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</si>
  <si>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</si>
  <si>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</si>
  <si>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</si>
  <si>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</si>
  <si>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</si>
  <si>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</si>
  <si>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</si>
  <si>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</si>
  <si>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</si>
  <si>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</si>
  <si>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</si>
  <si>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</si>
  <si>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</si>
  <si>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</si>
  <si>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</si>
  <si>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</si>
  <si>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</si>
  <si>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</si>
  <si>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</si>
  <si>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</si>
  <si>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</si>
  <si>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</si>
  <si>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</si>
  <si>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</si>
  <si>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</si>
  <si>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</si>
  <si>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</si>
  <si>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</si>
  <si>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</si>
  <si>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</si>
  <si>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</si>
  <si>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</si>
  <si>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</si>
  <si>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</si>
  <si>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</si>
  <si>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</si>
  <si>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</si>
  <si>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</si>
  <si>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</si>
  <si>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</si>
  <si>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</si>
  <si>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</si>
  <si>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</si>
  <si>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</si>
  <si>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</si>
  <si>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</si>
  <si>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</si>
  <si>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</si>
  <si>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</si>
  <si>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</si>
  <si>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</si>
  <si>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</si>
  <si>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</si>
  <si>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</si>
  <si>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</si>
  <si>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</si>
  <si>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</si>
  <si>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</si>
  <si>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</si>
  <si>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</si>
  <si>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</si>
  <si>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</si>
  <si>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</si>
  <si>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</si>
  <si>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</si>
  <si>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</si>
  <si>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</si>
  <si>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</si>
  <si>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</si>
  <si>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</si>
  <si>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</si>
  <si>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</si>
  <si>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</si>
  <si>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</si>
  <si>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</si>
  <si>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</si>
  <si>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</si>
  <si>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</si>
  <si>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</si>
  <si>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</si>
  <si>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</si>
  <si>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</si>
  <si>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</si>
  <si>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</si>
  <si>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</si>
  <si>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</si>
  <si>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</si>
  <si>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</si>
  <si>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</si>
  <si>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</si>
  <si>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</si>
  <si>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</si>
  <si>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</si>
  <si>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</si>
  <si>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</si>
  <si>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</si>
  <si>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</si>
  <si>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</si>
  <si>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</si>
  <si>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</si>
  <si>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</si>
  <si>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</si>
  <si>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</si>
  <si>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</si>
  <si>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</si>
  <si>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</si>
  <si>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</si>
  <si>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</si>
  <si>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</si>
  <si>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</si>
  <si>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</si>
  <si>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</si>
  <si>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</si>
  <si>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</si>
  <si>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</si>
  <si>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</si>
  <si>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</si>
  <si>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</si>
  <si>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</si>
  <si>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</si>
  <si>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</si>
  <si>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</si>
  <si>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</si>
  <si>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</si>
  <si>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</si>
  <si>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</si>
  <si>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</si>
  <si>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</si>
  <si>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</si>
  <si>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</si>
  <si>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</si>
  <si>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</si>
  <si>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</si>
  <si>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</si>
  <si>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</si>
  <si>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</si>
  <si>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</si>
  <si>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</si>
  <si>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</si>
  <si>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</si>
  <si>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</si>
  <si>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</si>
  <si>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</si>
  <si>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</si>
  <si>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</si>
  <si>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</si>
  <si>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</si>
  <si>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</si>
  <si>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</si>
  <si>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</si>
  <si>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</si>
  <si>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</si>
  <si>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</si>
  <si>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</si>
  <si>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</si>
  <si>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</si>
  <si>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</si>
  <si>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</si>
  <si>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</si>
  <si>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</si>
  <si>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</si>
  <si>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</si>
  <si>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</si>
  <si>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</si>
  <si>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</si>
  <si>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</si>
  <si>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</si>
  <si>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</si>
  <si>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</si>
  <si>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</si>
  <si>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</si>
  <si>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</si>
  <si>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</si>
  <si>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</si>
  <si>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</si>
  <si>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</si>
  <si>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</si>
  <si>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</si>
  <si>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</si>
  <si>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</si>
  <si>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</si>
  <si>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</si>
  <si>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</si>
  <si>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</si>
  <si>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</si>
  <si>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</si>
  <si>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</si>
  <si>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</si>
  <si>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</si>
  <si>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</si>
  <si>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</si>
  <si>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</si>
  <si>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</si>
  <si>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</si>
  <si>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</si>
  <si>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</si>
  <si>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</si>
  <si>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</si>
  <si>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</si>
  <si>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</si>
  <si>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</si>
  <si>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</si>
  <si>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</si>
  <si>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</si>
  <si>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</si>
  <si>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</si>
  <si>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</si>
  <si>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</si>
  <si>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</si>
  <si>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</si>
  <si>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</si>
  <si>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</si>
  <si>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</si>
  <si>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</si>
  <si>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</si>
  <si>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</si>
  <si>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</si>
  <si>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</si>
  <si>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</si>
  <si>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</si>
  <si>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</si>
  <si>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</si>
  <si>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</si>
  <si>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</si>
  <si>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</si>
  <si>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</si>
  <si>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</si>
  <si>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</si>
  <si>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</si>
  <si>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</si>
  <si>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</si>
  <si>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</si>
  <si>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</si>
  <si>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</si>
  <si>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</si>
  <si>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</si>
  <si>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</si>
  <si>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</si>
  <si>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</si>
  <si>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</si>
  <si>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</si>
  <si>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</si>
  <si>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</si>
  <si>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</si>
  <si>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</si>
  <si>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</si>
  <si>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</si>
  <si>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</si>
  <si>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</si>
  <si>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</si>
  <si>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</si>
  <si>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</si>
  <si>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</si>
  <si>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</si>
  <si>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</si>
  <si>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</si>
  <si>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</si>
  <si>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</si>
  <si>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</si>
  <si>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</si>
  <si>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</si>
  <si>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</si>
  <si>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</si>
  <si>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</si>
  <si>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</si>
  <si>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</si>
  <si>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</si>
  <si>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</si>
  <si>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</si>
  <si>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</si>
  <si>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</si>
  <si>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</si>
  <si>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</si>
  <si>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</si>
  <si>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</si>
  <si>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</si>
  <si>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</si>
  <si>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</si>
  <si>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</si>
  <si>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</si>
  <si>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</si>
  <si>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</si>
  <si>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</si>
  <si>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</si>
  <si>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</si>
  <si>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</si>
  <si>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</si>
  <si>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</si>
  <si>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</si>
  <si>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</si>
  <si>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</si>
  <si>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</si>
  <si>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</si>
  <si>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</si>
  <si>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</si>
  <si>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</si>
  <si>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</si>
  <si>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</si>
  <si>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</si>
  <si>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</si>
  <si>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</si>
  <si>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</si>
  <si>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</si>
  <si>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</si>
  <si>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</si>
  <si>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</si>
  <si>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</si>
  <si>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</si>
  <si>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</si>
  <si>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</si>
  <si>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</si>
  <si>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</si>
  <si>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</si>
  <si>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</si>
  <si>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</si>
  <si>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</si>
  <si>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</si>
  <si>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</si>
  <si>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</si>
  <si>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</si>
  <si>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</si>
  <si>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</si>
  <si>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</si>
  <si>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</si>
  <si>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</si>
  <si>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</si>
  <si>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</si>
  <si>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</si>
  <si>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</si>
  <si>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</si>
  <si>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</si>
  <si>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</si>
  <si>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</si>
  <si>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</si>
  <si>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</si>
  <si>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</si>
  <si>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</si>
  <si>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</si>
  <si>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</si>
  <si>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</si>
  <si>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</si>
  <si>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</si>
  <si>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</si>
  <si>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</si>
  <si>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</si>
  <si>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</si>
  <si>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</si>
  <si>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</si>
  <si>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</si>
  <si>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</si>
  <si>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</si>
  <si>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</si>
  <si>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</si>
  <si>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</si>
  <si>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</si>
  <si>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</si>
  <si>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</si>
  <si>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</si>
  <si>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</si>
  <si>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</si>
  <si>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</si>
  <si>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</si>
  <si>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</si>
  <si>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</si>
  <si>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</si>
  <si>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</si>
  <si>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</si>
  <si>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</si>
  <si>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</si>
  <si>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</si>
  <si>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</si>
  <si>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</si>
  <si>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</si>
  <si>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</si>
  <si>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</si>
  <si>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</si>
  <si>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</si>
  <si>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</si>
  <si>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</si>
  <si>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</si>
  <si>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</si>
  <si>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</si>
  <si>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</si>
  <si>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</si>
  <si>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</si>
  <si>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</si>
  <si>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</si>
  <si>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</si>
  <si>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</si>
  <si>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</si>
  <si>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</si>
  <si>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</si>
  <si>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</si>
  <si>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</si>
  <si>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</si>
  <si>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</si>
  <si>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</si>
  <si>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</si>
  <si>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</si>
  <si>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</si>
  <si>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</si>
  <si>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</si>
  <si>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</si>
  <si>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</si>
  <si>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</si>
  <si>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</si>
  <si>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</si>
  <si>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</si>
  <si>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</si>
  <si>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</si>
  <si>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</si>
  <si>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</si>
  <si>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</si>
  <si>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</si>
  <si>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</si>
  <si>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</si>
  <si>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</si>
  <si>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</si>
  <si>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</si>
  <si>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</si>
  <si>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</si>
  <si>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</si>
  <si>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</si>
  <si>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</si>
  <si>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</si>
  <si>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</si>
  <si>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</si>
  <si>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</si>
  <si>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</si>
  <si>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</si>
  <si>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</si>
  <si>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</si>
  <si>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</si>
  <si>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</si>
  <si>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</si>
  <si>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</si>
  <si>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</si>
  <si>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</si>
  <si>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</si>
  <si>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</si>
  <si>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</si>
  <si>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</si>
  <si>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</si>
  <si>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</si>
  <si>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</si>
  <si>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</si>
  <si>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</si>
  <si>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</si>
  <si>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</si>
  <si>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</si>
  <si>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</si>
  <si>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</si>
  <si>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</si>
  <si>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</si>
  <si>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</si>
  <si>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</si>
  <si>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</si>
  <si>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</si>
  <si>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</si>
  <si>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</si>
  <si>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</si>
  <si>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</si>
  <si>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</si>
  <si>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</si>
  <si>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</si>
  <si>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</si>
  <si>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</si>
  <si>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</si>
  <si>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</si>
  <si>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</si>
  <si>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</si>
  <si>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</si>
  <si>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</si>
  <si>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</si>
  <si>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</si>
  <si>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</si>
  <si>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</si>
  <si>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</si>
  <si>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</si>
  <si>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</si>
  <si>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</si>
  <si>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</si>
  <si>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</si>
  <si>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</si>
  <si>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</si>
  <si>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</si>
  <si>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</si>
  <si>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</si>
  <si>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</si>
  <si>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</si>
  <si>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</si>
  <si>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</si>
  <si>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</si>
  <si>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</si>
  <si>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</si>
  <si>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</si>
  <si>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</si>
  <si>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</si>
  <si>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</si>
  <si>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</si>
  <si>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</si>
  <si>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</si>
  <si>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</si>
  <si>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</si>
  <si>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</si>
  <si>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</si>
  <si>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</si>
  <si>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</si>
  <si>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</si>
  <si>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</si>
  <si>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</si>
  <si>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</si>
  <si>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</si>
  <si>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</si>
  <si>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</si>
  <si>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</si>
  <si>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</si>
  <si>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</si>
  <si>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</si>
  <si>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</si>
  <si>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</si>
  <si>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</si>
  <si>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</si>
  <si>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</si>
  <si>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</si>
  <si>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</si>
  <si>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</si>
  <si>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</si>
  <si>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</si>
  <si>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</si>
  <si>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</si>
  <si>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</si>
  <si>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</si>
  <si>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</si>
  <si>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</si>
  <si>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</si>
  <si>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</si>
  <si>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</si>
  <si>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</si>
  <si>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</si>
  <si>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</si>
  <si>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</si>
  <si>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</si>
  <si>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</si>
  <si>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</si>
  <si>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</si>
  <si>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</si>
  <si>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</si>
  <si>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</si>
  <si>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</si>
  <si>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</si>
  <si>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</si>
  <si>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</si>
  <si>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</si>
  <si>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</si>
  <si>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</si>
  <si>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</si>
  <si>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</si>
  <si>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</si>
  <si>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</si>
  <si>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</si>
  <si>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</si>
  <si>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</si>
  <si>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</si>
  <si>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</si>
  <si>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</si>
  <si>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</si>
  <si>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</si>
  <si>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</si>
  <si>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</si>
  <si>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</si>
  <si>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</si>
  <si>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</si>
  <si>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</si>
  <si>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</si>
  <si>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</si>
  <si>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</si>
  <si>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</si>
  <si>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</si>
  <si>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</si>
  <si>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</si>
  <si>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</si>
  <si>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</si>
  <si>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</si>
  <si>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</si>
  <si>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</si>
  <si>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</si>
  <si>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</si>
  <si>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</si>
  <si>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</si>
  <si>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</si>
  <si>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</si>
  <si>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</si>
  <si>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</si>
  <si>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</si>
  <si>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</si>
  <si>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</si>
  <si>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</si>
  <si>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</si>
  <si>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</si>
  <si>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</si>
  <si>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</si>
  <si>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</si>
  <si>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</si>
  <si>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</si>
  <si>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</si>
  <si>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</si>
  <si>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</si>
  <si>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</si>
  <si>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</si>
  <si>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</si>
  <si>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</si>
  <si>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</si>
  <si>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</si>
  <si>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</si>
  <si>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</si>
  <si>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</si>
  <si>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</si>
  <si>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</si>
  <si>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</si>
  <si>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</si>
  <si>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</si>
  <si>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</si>
  <si>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</si>
  <si>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</si>
  <si>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</si>
  <si>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</si>
  <si>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</si>
  <si>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</si>
  <si>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</si>
  <si>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</si>
  <si>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</si>
  <si>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</si>
  <si>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</si>
  <si>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</si>
  <si>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</si>
  <si>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</si>
  <si>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</si>
  <si>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</si>
  <si>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</si>
  <si>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</si>
  <si>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</si>
  <si>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</si>
  <si>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</si>
  <si>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</si>
  <si>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</si>
  <si>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</si>
  <si>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</si>
  <si>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</si>
  <si>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</si>
  <si>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</si>
  <si>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</si>
  <si>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</si>
  <si>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</si>
  <si>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</si>
  <si>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</si>
  <si>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</si>
  <si>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</si>
  <si>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</si>
  <si>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</si>
  <si>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</si>
  <si>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</si>
  <si>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</si>
  <si>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</si>
  <si>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</si>
  <si>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</si>
  <si>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</si>
  <si>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</si>
  <si>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</si>
  <si>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</si>
  <si>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</si>
  <si>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</si>
  <si>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</si>
  <si>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</si>
  <si>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</si>
  <si>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</si>
  <si>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</si>
  <si>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</si>
  <si>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</si>
  <si>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</si>
  <si>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</si>
  <si>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</si>
  <si>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</si>
  <si>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</si>
  <si>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</si>
  <si>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</si>
  <si>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</si>
  <si>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</si>
  <si>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</si>
  <si>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</si>
  <si>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</si>
  <si>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</si>
  <si>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</si>
  <si>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</si>
  <si>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</si>
  <si>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</si>
  <si>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</si>
  <si>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</si>
  <si>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</si>
  <si>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</si>
  <si>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</si>
  <si>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</si>
  <si>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</si>
  <si>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</si>
  <si>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</si>
  <si>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</si>
  <si>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</si>
  <si>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</si>
  <si>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</si>
  <si>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</si>
  <si>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</si>
  <si>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</si>
  <si>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</si>
  <si>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</si>
  <si>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</si>
  <si>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</si>
  <si>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</si>
  <si>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</si>
  <si>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</si>
  <si>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</si>
  <si>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</si>
  <si>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</si>
  <si>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</si>
  <si>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</si>
  <si>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</si>
  <si>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</si>
  <si>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</si>
  <si>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</si>
  <si>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</si>
  <si>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</si>
  <si>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</si>
  <si>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</si>
  <si>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</si>
  <si>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</si>
  <si>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</si>
  <si>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</si>
  <si>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</si>
  <si>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</si>
  <si>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</si>
  <si>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</si>
  <si>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</si>
  <si>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</si>
  <si>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</si>
  <si>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</si>
  <si>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</si>
  <si>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</si>
  <si>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</si>
  <si>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</si>
  <si>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</si>
  <si>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</si>
  <si>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</si>
  <si>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</si>
  <si>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</si>
  <si>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</si>
  <si>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</si>
  <si>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</si>
  <si>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</si>
  <si>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</si>
  <si>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</si>
  <si>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</si>
  <si>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</si>
  <si>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</si>
  <si>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</si>
  <si>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</si>
  <si>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</si>
  <si>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</si>
  <si>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</si>
  <si>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</si>
  <si>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</si>
  <si>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</si>
  <si>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</si>
  <si>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</si>
  <si>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</si>
  <si>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</si>
  <si>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</si>
  <si>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</si>
  <si>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</si>
  <si>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</si>
  <si>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</si>
  <si>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</si>
  <si>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</si>
  <si>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</si>
  <si>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</si>
  <si>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</si>
  <si>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</si>
  <si>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</si>
  <si>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</si>
  <si>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</si>
  <si>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</si>
  <si>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</si>
  <si>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</si>
  <si>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</si>
  <si>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</si>
  <si>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</si>
  <si>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</si>
  <si>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</si>
  <si>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</si>
  <si>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</si>
  <si>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</si>
  <si>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</si>
  <si>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</si>
  <si>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</si>
  <si>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</si>
  <si>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</si>
  <si>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</si>
  <si>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</si>
  <si>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</si>
  <si>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</si>
  <si>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</si>
  <si>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</si>
  <si>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</si>
  <si>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</si>
  <si>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</si>
  <si>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</si>
  <si>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</si>
  <si>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</si>
  <si>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</si>
  <si>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</si>
  <si>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</si>
  <si>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</si>
  <si>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</si>
  <si>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</si>
  <si>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</si>
  <si>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</si>
  <si>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</si>
  <si>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</si>
  <si>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</si>
  <si>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</si>
  <si>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</si>
  <si>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</si>
  <si>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</si>
  <si>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</si>
  <si>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</si>
  <si>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</si>
  <si>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</si>
  <si>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</si>
  <si>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</si>
  <si>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</si>
  <si>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</si>
  <si>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</si>
  <si>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</si>
  <si>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</si>
  <si>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</si>
  <si>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</si>
  <si>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</si>
  <si>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</si>
  <si>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</si>
  <si>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</si>
  <si>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</si>
  <si>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</si>
  <si>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</si>
  <si>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</si>
  <si>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</si>
  <si>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</si>
  <si>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</si>
  <si>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</si>
  <si>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</si>
  <si>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</si>
  <si>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</si>
  <si>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</si>
  <si>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</si>
  <si>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</si>
  <si>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</si>
  <si>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</si>
  <si>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</si>
  <si>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</si>
  <si>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</si>
  <si>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</si>
  <si>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</si>
  <si>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</si>
  <si>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</si>
  <si>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</si>
  <si>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</si>
  <si>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</si>
  <si>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</si>
  <si>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</si>
  <si>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</si>
  <si>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</si>
  <si>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</si>
  <si>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</si>
  <si>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</si>
  <si>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</si>
  <si>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</si>
  <si>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</si>
  <si>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</si>
  <si>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</si>
  <si>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</si>
  <si>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</si>
  <si>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</si>
  <si>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</si>
  <si>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</si>
  <si>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</si>
  <si>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</si>
  <si>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</si>
  <si>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</si>
  <si>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</si>
  <si>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</si>
  <si>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</si>
  <si>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</si>
  <si>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</si>
  <si>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</si>
  <si>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</si>
  <si>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</si>
  <si>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</si>
  <si>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</si>
  <si>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</si>
  <si>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</si>
  <si>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</si>
  <si>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</si>
  <si>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</si>
  <si>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</si>
  <si>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</si>
  <si>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</si>
  <si>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</si>
  <si>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</si>
  <si>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</si>
  <si>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</si>
  <si>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</si>
  <si>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</si>
  <si>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</si>
  <si>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</si>
  <si>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</si>
  <si>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</si>
  <si>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</si>
  <si>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</si>
  <si>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</si>
  <si>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</si>
  <si>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</si>
  <si>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</si>
  <si>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</si>
  <si>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</si>
  <si>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</si>
  <si>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</si>
  <si>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</si>
  <si>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</si>
  <si>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</si>
  <si>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</si>
  <si>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</si>
  <si>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</si>
  <si>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</si>
  <si>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</si>
  <si>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</si>
  <si>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</si>
  <si>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</si>
  <si>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</si>
  <si>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</si>
  <si>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</si>
  <si>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</si>
  <si>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</si>
  <si>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</si>
  <si>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</si>
  <si>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</si>
  <si>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</si>
  <si>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</si>
  <si>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</si>
  <si>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</si>
  <si>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</si>
  <si>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</si>
  <si>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</si>
  <si>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</si>
  <si>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</si>
  <si>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</si>
  <si>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</si>
  <si>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</si>
  <si>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</si>
  <si>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</si>
  <si>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</si>
  <si>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</si>
  <si>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</si>
  <si>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</si>
  <si>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</si>
  <si>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</si>
  <si>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</si>
  <si>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</si>
  <si>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</si>
  <si>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</si>
  <si>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</si>
  <si>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</si>
  <si>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</si>
  <si>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</si>
  <si>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</si>
  <si>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</si>
  <si>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</si>
  <si>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</si>
  <si>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</si>
  <si>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</si>
  <si>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</si>
  <si>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</si>
  <si>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</si>
  <si>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</si>
  <si>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</si>
  <si>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</si>
  <si>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</si>
  <si>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</si>
  <si>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</si>
  <si>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</si>
  <si>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</si>
  <si>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</si>
  <si>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</si>
  <si>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</si>
  <si>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</si>
  <si>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</si>
  <si>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</si>
  <si>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</si>
  <si>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</si>
  <si>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</si>
  <si>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</si>
  <si>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</si>
  <si>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</si>
  <si>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</si>
  <si>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</si>
  <si>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</si>
  <si>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</si>
  <si>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</si>
  <si>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</si>
  <si>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</si>
  <si>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</si>
  <si>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</si>
  <si>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</si>
  <si>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</si>
  <si>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</si>
  <si>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</si>
  <si>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</si>
  <si>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</si>
  <si>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</si>
  <si>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</si>
  <si>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</si>
  <si>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</si>
  <si>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</si>
  <si>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</si>
  <si>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</si>
  <si>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</si>
  <si>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</si>
  <si>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</si>
  <si>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</si>
  <si>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</si>
  <si>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</si>
  <si>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</si>
  <si>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</si>
  <si>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</si>
  <si>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</si>
  <si>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</si>
  <si>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</si>
  <si>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</si>
  <si>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</si>
  <si>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</si>
  <si>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</si>
  <si>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</si>
  <si>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</si>
  <si>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</si>
  <si>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</si>
  <si>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</si>
  <si>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</si>
  <si>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</si>
  <si>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</si>
  <si>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</si>
  <si>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</si>
  <si>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</si>
  <si>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</si>
  <si>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</si>
  <si>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</si>
  <si>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</si>
  <si>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</si>
  <si>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</si>
  <si>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</si>
  <si>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</si>
  <si>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</si>
  <si>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</si>
  <si>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</si>
  <si>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</si>
  <si>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</si>
  <si>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</si>
  <si>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</si>
  <si>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</si>
  <si>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</si>
  <si>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</si>
  <si>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</si>
  <si>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</si>
  <si>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</si>
  <si>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</si>
  <si>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</si>
  <si>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</si>
  <si>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</si>
  <si>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</si>
  <si>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</si>
  <si>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</si>
  <si>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</si>
  <si>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</si>
  <si>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</si>
  <si>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</si>
  <si>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</si>
  <si>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</si>
  <si>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</si>
  <si>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</si>
  <si>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</si>
  <si>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</si>
  <si>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</si>
  <si>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</si>
  <si>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</si>
  <si>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</si>
  <si>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</si>
  <si>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</si>
  <si>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</si>
  <si>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</si>
  <si>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</si>
  <si>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</si>
  <si>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</si>
  <si>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</si>
  <si>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</si>
  <si>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</si>
  <si>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</si>
  <si>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</si>
  <si>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</si>
  <si>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</si>
  <si>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</si>
  <si>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</si>
  <si>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</si>
  <si>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</si>
  <si>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</si>
  <si>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</si>
  <si>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</si>
  <si>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</si>
  <si>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</si>
  <si>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</si>
  <si>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</si>
  <si>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</si>
  <si>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</si>
  <si>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</si>
  <si>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</si>
  <si>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</si>
  <si>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</si>
  <si>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</si>
  <si>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</si>
  <si>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</si>
  <si>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</si>
  <si>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</si>
  <si>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</si>
  <si>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</si>
  <si>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</si>
  <si>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</si>
  <si>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</si>
  <si>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</si>
  <si>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</si>
  <si>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</si>
  <si>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</si>
  <si>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</si>
  <si>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</si>
  <si>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</si>
  <si>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</si>
  <si>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</si>
  <si>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</si>
  <si>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</si>
  <si>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</si>
  <si>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</si>
  <si>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</si>
  <si>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</si>
  <si>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</si>
  <si>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</si>
  <si>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</si>
  <si>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</si>
  <si>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</si>
  <si>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</si>
  <si>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</si>
  <si>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</si>
  <si>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</si>
  <si>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</si>
  <si>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</si>
  <si>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</si>
  <si>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</si>
  <si>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</si>
  <si>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</si>
  <si>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</si>
  <si>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</si>
  <si>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</si>
  <si>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</si>
  <si>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</si>
  <si>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</si>
  <si>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</si>
  <si>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</si>
  <si>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</si>
  <si>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</si>
  <si>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</si>
  <si>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</si>
  <si>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</si>
  <si>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</si>
  <si>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</si>
  <si>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</si>
  <si>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</si>
  <si>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</si>
  <si>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</si>
  <si>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</si>
  <si>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</si>
  <si>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</si>
  <si>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</si>
  <si>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</si>
  <si>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</si>
  <si>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</si>
  <si>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</si>
  <si>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</si>
  <si>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</si>
  <si>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</si>
  <si>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</si>
  <si>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</si>
  <si>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</si>
  <si>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</si>
  <si>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</si>
  <si>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</si>
  <si>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</si>
  <si>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</si>
  <si>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</si>
  <si>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</si>
  <si>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</si>
  <si>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</si>
  <si>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</si>
  <si>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</si>
  <si>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</si>
  <si>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</si>
  <si>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</si>
  <si>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</si>
  <si>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</si>
  <si>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</si>
  <si>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</si>
  <si>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</si>
  <si>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</si>
  <si>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</si>
  <si>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</si>
  <si>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</si>
  <si>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</si>
  <si>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</si>
  <si>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</si>
  <si>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</si>
  <si>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</si>
  <si>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</si>
  <si>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</si>
  <si>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</si>
  <si>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</si>
  <si>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</si>
  <si>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</si>
  <si>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</si>
  <si>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</si>
  <si>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</si>
  <si>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</si>
  <si>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</si>
  <si>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</si>
  <si>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</si>
  <si>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</si>
  <si>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</si>
  <si>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</si>
  <si>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</si>
  <si>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</si>
  <si>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</si>
  <si>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</si>
  <si>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</si>
  <si>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</si>
  <si>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</si>
  <si>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</si>
  <si>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</si>
  <si>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</si>
  <si>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</si>
  <si>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</si>
  <si>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</si>
  <si>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</si>
  <si>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</si>
  <si>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</si>
  <si>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</si>
  <si>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</si>
  <si>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</si>
  <si>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</si>
  <si>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</si>
  <si>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</si>
  <si>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</si>
  <si>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</si>
  <si>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</si>
  <si>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</si>
  <si>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</si>
  <si>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</si>
  <si>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</si>
  <si>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</si>
  <si>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</si>
  <si>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</si>
  <si>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</si>
  <si>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</si>
  <si>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</si>
  <si>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</si>
  <si>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</si>
  <si>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</si>
  <si>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</si>
  <si>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</si>
  <si>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</si>
  <si>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</si>
  <si>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</si>
  <si>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</si>
  <si>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</si>
  <si>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</si>
  <si>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</si>
  <si>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</si>
  <si>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</si>
  <si>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</si>
  <si>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</si>
  <si>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</si>
  <si>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</si>
  <si>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</si>
  <si>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</si>
  <si>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</si>
  <si>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</si>
  <si>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</si>
  <si>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</si>
  <si>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</si>
  <si>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</si>
  <si>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</si>
  <si>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</si>
  <si>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</si>
  <si>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</si>
  <si>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</si>
  <si>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</si>
  <si>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</si>
  <si>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</si>
  <si>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</si>
  <si>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</si>
  <si>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</si>
  <si>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</si>
  <si>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</si>
  <si>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</si>
  <si>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</si>
  <si>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</si>
  <si>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</si>
  <si>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</si>
  <si>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</si>
  <si>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</si>
  <si>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</si>
  <si>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</si>
  <si>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</si>
  <si>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</si>
  <si>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</si>
  <si>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</si>
  <si>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</si>
  <si>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</si>
  <si>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</si>
  <si>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</si>
  <si>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</si>
  <si>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</si>
  <si>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</si>
  <si>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</si>
  <si>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</si>
  <si>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</si>
  <si>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</si>
  <si>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</si>
  <si>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</si>
  <si>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</si>
  <si>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</si>
  <si>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</si>
  <si>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</si>
  <si>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</si>
  <si>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</si>
  <si>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</si>
  <si>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</si>
  <si>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</si>
  <si>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</si>
  <si>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</si>
  <si>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</si>
  <si>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</si>
  <si>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</si>
  <si>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</si>
  <si>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</si>
  <si>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</si>
  <si>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</si>
  <si>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</si>
  <si>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</si>
  <si>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</si>
  <si>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</si>
  <si>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</si>
  <si>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</si>
  <si>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</si>
  <si>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</si>
  <si>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</si>
  <si>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</si>
  <si>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</si>
  <si>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</si>
  <si>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</si>
  <si>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</si>
  <si>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</si>
  <si>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</si>
  <si>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</si>
  <si>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</si>
  <si>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</si>
  <si>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</si>
  <si>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</si>
  <si>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</si>
  <si>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</si>
  <si>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</si>
  <si>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</si>
  <si>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</si>
  <si>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</si>
  <si>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</si>
  <si>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</si>
  <si>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</si>
  <si>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</si>
  <si>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</si>
  <si>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</si>
  <si>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</si>
  <si>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</si>
  <si>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</si>
  <si>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</si>
  <si>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</si>
  <si>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</si>
  <si>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</si>
  <si>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</si>
  <si>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</si>
  <si>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</si>
  <si>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</si>
  <si>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</si>
  <si>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</si>
  <si>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</si>
  <si>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</si>
  <si>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</si>
  <si>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</si>
  <si>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</si>
  <si>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</si>
  <si>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</si>
  <si>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</si>
  <si>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</si>
  <si>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</si>
  <si>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</si>
  <si>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</si>
  <si>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</si>
  <si>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</si>
  <si>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</si>
  <si>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</si>
  <si>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</si>
  <si>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</si>
  <si>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</si>
  <si>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</si>
  <si>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</si>
  <si>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</si>
  <si>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</si>
  <si>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</si>
  <si>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</si>
  <si>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</si>
  <si>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</si>
  <si>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</si>
  <si>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</si>
  <si>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</si>
  <si>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</si>
  <si>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</si>
  <si>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</si>
  <si>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</si>
  <si>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</si>
  <si>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</si>
  <si>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</si>
  <si>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</si>
  <si>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</si>
  <si>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</si>
  <si>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</si>
  <si>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</si>
  <si>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</si>
  <si>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</si>
  <si>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</si>
  <si>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</si>
  <si>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</si>
  <si>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</si>
  <si>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</si>
  <si>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</si>
  <si>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</si>
  <si>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</si>
  <si>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</si>
  <si>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</si>
  <si>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</si>
  <si>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</si>
  <si>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</si>
  <si>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</si>
  <si>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</si>
  <si>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</si>
  <si>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</si>
  <si>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</si>
  <si>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</si>
  <si>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</si>
  <si>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</si>
  <si>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</si>
  <si>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</si>
  <si>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</si>
  <si>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</si>
  <si>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</si>
  <si>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</si>
  <si>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</si>
  <si>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</si>
  <si>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</si>
  <si>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</si>
  <si>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</si>
  <si>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</si>
  <si>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</si>
  <si>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</si>
  <si>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</si>
  <si>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</si>
  <si>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</si>
  <si>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</si>
  <si>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</si>
  <si>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</si>
  <si>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</si>
  <si>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</si>
  <si>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</si>
  <si>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</si>
  <si>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</si>
  <si>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</si>
  <si>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</si>
  <si>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</si>
  <si>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</si>
  <si>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</si>
  <si>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</si>
  <si>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</si>
  <si>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</si>
  <si>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</si>
  <si>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</si>
  <si>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</si>
  <si>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</si>
  <si>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</si>
  <si>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</si>
  <si>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</si>
  <si>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</si>
  <si>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</si>
  <si>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</si>
  <si>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</si>
  <si>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</si>
  <si>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</si>
  <si>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</si>
  <si>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</si>
  <si>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</si>
  <si>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</si>
  <si>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</si>
  <si>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</si>
  <si>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</si>
  <si>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</si>
  <si>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</si>
  <si>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</si>
  <si>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</si>
  <si>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</si>
  <si>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</si>
  <si>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</si>
  <si>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</si>
  <si>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</si>
  <si>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</si>
  <si>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</si>
  <si>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</si>
  <si>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</si>
  <si>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</si>
  <si>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</si>
  <si>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</si>
  <si>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</si>
  <si>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</si>
  <si>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</si>
  <si>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</si>
  <si>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</si>
  <si>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</si>
  <si>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</si>
  <si>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</si>
  <si>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</si>
  <si>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</si>
  <si>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</si>
  <si>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</si>
  <si>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</si>
  <si>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</si>
  <si>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</si>
  <si>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</si>
  <si>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</si>
  <si>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</si>
  <si>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</si>
  <si>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</si>
  <si>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</si>
  <si>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</si>
  <si>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</si>
  <si>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</si>
  <si>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</si>
  <si>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</si>
  <si>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</si>
  <si>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</si>
  <si>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</si>
  <si>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</si>
  <si>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</si>
  <si>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</si>
  <si>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</si>
  <si>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</si>
  <si>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</si>
  <si>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</si>
  <si>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</si>
  <si>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</si>
  <si>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</si>
  <si>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</si>
  <si>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</si>
  <si>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</si>
  <si>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</si>
  <si>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</si>
  <si>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</si>
  <si>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</si>
  <si>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</si>
  <si>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</si>
  <si>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</si>
  <si>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</si>
  <si>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</si>
  <si>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</si>
  <si>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</si>
  <si>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</si>
  <si>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</si>
  <si>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</si>
  <si>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</si>
  <si>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</si>
  <si>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</si>
  <si>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</si>
  <si>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</si>
  <si>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</si>
  <si>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</si>
  <si>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</si>
  <si>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</si>
  <si>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</si>
  <si>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</si>
  <si>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</si>
  <si>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</si>
  <si>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</si>
  <si>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</si>
  <si>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</si>
  <si>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</si>
  <si>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</si>
  <si>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</si>
  <si>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</si>
  <si>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</si>
  <si>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</si>
  <si>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</si>
  <si>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</si>
  <si>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</si>
  <si>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</si>
  <si>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</si>
  <si>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</si>
  <si>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</si>
  <si>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</si>
  <si>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</si>
  <si>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</si>
  <si>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</si>
  <si>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</si>
  <si>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</si>
  <si>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</si>
  <si>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</si>
  <si>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</si>
  <si>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</si>
  <si>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</si>
  <si>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</si>
  <si>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</si>
  <si>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</si>
  <si>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</si>
  <si>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</si>
  <si>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</si>
  <si>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</si>
  <si>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</si>
  <si>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</si>
  <si>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</si>
  <si>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</si>
  <si>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</si>
  <si>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</si>
  <si>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</si>
  <si>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</si>
  <si>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</si>
  <si>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</si>
  <si>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</si>
  <si>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</si>
  <si>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</si>
  <si>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</si>
  <si>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</si>
  <si>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</si>
  <si>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</si>
  <si>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</si>
  <si>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</si>
  <si>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</si>
  <si>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</si>
  <si>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</si>
  <si>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</si>
  <si>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</si>
  <si>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</si>
  <si>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</si>
  <si>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</si>
  <si>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</si>
  <si>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</si>
  <si>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</si>
  <si>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</si>
  <si>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</si>
  <si>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</si>
  <si>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</si>
  <si>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</si>
  <si>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</si>
  <si>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</si>
  <si>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</si>
  <si>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</si>
  <si>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</si>
  <si>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</si>
  <si>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</si>
  <si>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</si>
  <si>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</si>
  <si>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</si>
  <si>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</si>
  <si>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</si>
  <si>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</si>
  <si>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</si>
  <si>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</si>
  <si>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</si>
  <si>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</si>
  <si>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</si>
  <si>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</si>
  <si>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</si>
  <si>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</si>
  <si>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</si>
  <si>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</si>
  <si>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</si>
  <si>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</si>
  <si>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</si>
  <si>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</si>
  <si>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</si>
  <si>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</si>
  <si>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</si>
  <si>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</si>
  <si>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</si>
  <si>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</si>
  <si>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</si>
  <si>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</si>
  <si>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</si>
  <si>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</si>
  <si>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</si>
  <si>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</si>
  <si>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</si>
  <si>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</si>
  <si>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</si>
  <si>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</si>
  <si>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</si>
  <si>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</si>
  <si>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</si>
  <si>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</si>
  <si>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</si>
  <si>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</si>
  <si>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</si>
  <si>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</si>
  <si>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</si>
  <si>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</si>
  <si>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</si>
  <si>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</si>
  <si>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</si>
  <si>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</si>
  <si>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</si>
  <si>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</si>
  <si>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</si>
  <si>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</si>
  <si>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</si>
  <si>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</si>
  <si>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</si>
  <si>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</si>
  <si>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</si>
  <si>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</si>
  <si>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</si>
  <si>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</si>
  <si>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</si>
  <si>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</si>
  <si>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</si>
  <si>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</si>
  <si>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</si>
  <si>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</si>
  <si>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</si>
  <si>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</si>
  <si>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</si>
  <si>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</si>
  <si>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</si>
  <si>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</si>
  <si>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</si>
  <si>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</si>
  <si>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</si>
  <si>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</si>
  <si>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</si>
  <si>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</si>
  <si>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</si>
  <si>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</si>
  <si>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</si>
  <si>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</si>
  <si>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</si>
  <si>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</si>
  <si>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</si>
  <si>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</si>
  <si>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</si>
  <si>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</si>
  <si>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</si>
  <si>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</si>
  <si>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</si>
  <si>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</si>
  <si>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</si>
  <si>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</si>
  <si>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</si>
  <si>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</si>
  <si>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</si>
  <si>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</si>
  <si>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</si>
  <si>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</si>
  <si>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</si>
  <si>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</si>
  <si>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</si>
  <si>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</si>
  <si>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</si>
  <si>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</si>
  <si>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</si>
  <si>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</si>
  <si>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</si>
  <si>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</si>
  <si>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</si>
  <si>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</si>
  <si>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</si>
  <si>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</si>
  <si>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</si>
  <si>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</si>
  <si>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</si>
  <si>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</si>
  <si>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</si>
  <si>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</si>
  <si>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</si>
  <si>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</si>
  <si>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</si>
  <si>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</si>
  <si>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</si>
  <si>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</si>
  <si>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</si>
  <si>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</si>
  <si>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</si>
  <si>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</si>
  <si>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</si>
  <si>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</si>
  <si>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</si>
  <si>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</si>
  <si>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</si>
  <si>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</si>
  <si>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</si>
  <si>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</si>
  <si>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</si>
  <si>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</si>
  <si>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</si>
  <si>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</si>
  <si>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</si>
  <si>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</si>
  <si>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</si>
  <si>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</si>
  <si>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</si>
  <si>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</si>
  <si>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</si>
  <si>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</si>
  <si>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</si>
  <si>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</si>
  <si>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</si>
  <si>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</si>
  <si>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</si>
  <si>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</si>
  <si>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</si>
  <si>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</si>
  <si>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</si>
  <si>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</si>
  <si>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</si>
  <si>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</si>
  <si>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</si>
  <si>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</si>
  <si>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</si>
  <si>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</si>
  <si>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</si>
  <si>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</si>
  <si>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</si>
  <si>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</si>
  <si>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</si>
  <si>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</si>
  <si>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</si>
  <si>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</si>
  <si>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</si>
  <si>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</si>
  <si>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</si>
  <si>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</si>
  <si>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</si>
  <si>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</si>
  <si>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</si>
  <si>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</si>
  <si>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</si>
  <si>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</si>
  <si>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</si>
  <si>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</si>
  <si>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</si>
  <si>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</si>
  <si>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</si>
  <si>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</si>
  <si>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</si>
  <si>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</si>
  <si>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</si>
  <si>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</si>
  <si>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</si>
  <si>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</si>
  <si>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</si>
  <si>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</si>
  <si>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</si>
  <si>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</si>
  <si>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</si>
  <si>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</si>
  <si>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</si>
  <si>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</si>
  <si>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</si>
  <si>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</si>
  <si>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</si>
  <si>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</si>
  <si>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</si>
  <si>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</si>
  <si>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</si>
  <si>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</si>
  <si>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</si>
  <si>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</si>
  <si>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</si>
  <si>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</si>
  <si>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</si>
  <si>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</si>
  <si>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</si>
  <si>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</si>
  <si>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</si>
  <si>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</si>
  <si>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</si>
  <si>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</si>
  <si>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</si>
  <si>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</si>
  <si>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</si>
  <si>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</si>
  <si>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</si>
  <si>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</si>
  <si>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</si>
  <si>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</si>
  <si>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</si>
  <si>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</si>
  <si>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</si>
  <si>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</si>
  <si>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</si>
  <si>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</si>
  <si>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</si>
  <si>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</si>
  <si>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</si>
  <si>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</si>
  <si>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</si>
  <si>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</si>
  <si>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</si>
  <si>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</si>
  <si>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</si>
  <si>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</si>
  <si>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</si>
  <si>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</si>
  <si>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</si>
  <si>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</si>
  <si>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</si>
  <si>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</si>
  <si>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</si>
  <si>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</si>
  <si>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</si>
  <si>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</si>
  <si>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</si>
  <si>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</si>
  <si>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</si>
  <si>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</si>
  <si>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</si>
  <si>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</si>
  <si>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</si>
  <si>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</si>
  <si>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</si>
  <si>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</si>
  <si>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</si>
  <si>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</si>
  <si>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</si>
  <si>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</si>
  <si>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</si>
  <si>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</si>
  <si>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</si>
  <si>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</si>
  <si>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</si>
  <si>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</si>
  <si>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</si>
  <si>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</si>
  <si>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</si>
  <si>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</si>
  <si>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</si>
  <si>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</si>
  <si>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</si>
  <si>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</si>
  <si>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</si>
  <si>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</si>
  <si>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</si>
  <si>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</si>
  <si>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</si>
  <si>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</si>
  <si>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</si>
  <si>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</si>
  <si>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</si>
  <si>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</si>
  <si>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</si>
  <si>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</si>
  <si>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</si>
  <si>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</si>
  <si>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</si>
  <si>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</si>
  <si>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</si>
  <si>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</si>
  <si>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</si>
  <si>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</si>
  <si>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</si>
  <si>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</si>
  <si>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</si>
  <si>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</si>
  <si>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</si>
  <si>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</si>
  <si>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</si>
  <si>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</si>
  <si>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</si>
  <si>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</si>
  <si>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</si>
  <si>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</si>
  <si>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</si>
  <si>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</si>
  <si>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</si>
  <si>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</si>
  <si>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</si>
  <si>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</si>
  <si>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</si>
  <si>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</si>
  <si>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</si>
  <si>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</si>
  <si>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</si>
  <si>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</si>
  <si>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</si>
  <si>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</si>
  <si>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</si>
  <si>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</si>
  <si>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</si>
  <si>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</si>
  <si>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</si>
  <si>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</si>
  <si>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</si>
  <si>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</si>
  <si>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</si>
  <si>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</si>
  <si>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</si>
  <si>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</si>
  <si>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</si>
  <si>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</si>
  <si>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</si>
  <si>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</si>
  <si>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</si>
  <si>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</si>
  <si>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</si>
  <si>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</si>
  <si>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</si>
  <si>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</si>
  <si>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</si>
  <si>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</si>
  <si>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</si>
  <si>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</si>
  <si>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</si>
  <si>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</si>
  <si>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</si>
  <si>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</si>
  <si>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</si>
  <si>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</si>
  <si>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</si>
  <si>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</si>
  <si>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</si>
  <si>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</si>
  <si>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</si>
  <si>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</si>
  <si>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</si>
  <si>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</si>
  <si>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</si>
  <si>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</si>
  <si>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</si>
  <si>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</si>
  <si>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</si>
  <si>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</si>
  <si>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</si>
  <si>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</si>
  <si>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</si>
  <si>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</si>
  <si>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</si>
  <si>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</si>
  <si>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</si>
  <si>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</si>
  <si>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</si>
  <si>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</si>
  <si>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</si>
  <si>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</si>
  <si>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</si>
  <si>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</si>
  <si>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</si>
  <si>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</si>
  <si>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</si>
  <si>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</si>
  <si>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</si>
  <si>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</si>
  <si>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</si>
  <si>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</si>
  <si>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</si>
  <si>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</si>
  <si>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</si>
  <si>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</si>
  <si>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</si>
  <si>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</si>
  <si>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</si>
  <si>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</si>
  <si>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</si>
  <si>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</si>
  <si>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</si>
  <si>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</si>
  <si>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</si>
  <si>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</si>
  <si>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</si>
  <si>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</si>
  <si>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</si>
  <si>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</si>
  <si>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</si>
  <si>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</si>
  <si>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</si>
  <si>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</si>
  <si>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</si>
  <si>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</si>
  <si>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</si>
  <si>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</si>
  <si>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</si>
  <si>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</si>
  <si>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</si>
  <si>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</si>
  <si>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</si>
  <si>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</si>
  <si>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</si>
  <si>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</si>
  <si>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</si>
  <si>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</si>
  <si>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</si>
  <si>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</si>
  <si>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</si>
  <si>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</si>
  <si>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</si>
  <si>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</si>
  <si>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</si>
  <si>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</si>
  <si>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</si>
  <si>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</si>
  <si>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</si>
  <si>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</si>
  <si>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</si>
  <si>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</si>
  <si>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</si>
  <si>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</si>
  <si>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</si>
  <si>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</si>
  <si>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</si>
  <si>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</si>
  <si>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</si>
  <si>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</si>
  <si>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</si>
  <si>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</si>
  <si>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</si>
  <si>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</si>
  <si>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</si>
  <si>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</si>
  <si>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</si>
  <si>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</si>
  <si>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</si>
  <si>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</si>
  <si>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</si>
  <si>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</si>
  <si>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</si>
  <si>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</si>
  <si>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</si>
  <si>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</si>
  <si>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</si>
  <si>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</si>
  <si>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</si>
  <si>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</si>
  <si>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</si>
  <si>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</si>
  <si>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</si>
  <si>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</si>
  <si>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</si>
  <si>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</si>
  <si>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</si>
  <si>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</si>
  <si>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</si>
  <si>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</si>
  <si>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</si>
  <si>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</si>
  <si>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</si>
  <si>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</si>
  <si>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</si>
  <si>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</si>
  <si>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</si>
  <si>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</si>
  <si>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</si>
  <si>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</si>
  <si>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</si>
  <si>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</si>
  <si>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</si>
  <si>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</si>
  <si>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</si>
  <si>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</si>
  <si>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</si>
  <si>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</si>
  <si>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</si>
  <si>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</si>
  <si>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</si>
  <si>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</si>
  <si>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</si>
  <si>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</si>
  <si>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</si>
  <si>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</si>
  <si>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</si>
  <si>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</si>
  <si>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</si>
  <si>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</si>
  <si>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</si>
  <si>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</si>
  <si>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</si>
  <si>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</si>
  <si>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</si>
  <si>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</si>
  <si>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</si>
  <si>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</si>
  <si>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</si>
  <si>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</si>
  <si>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</si>
  <si>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</si>
  <si>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</si>
  <si>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</si>
  <si>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</si>
  <si>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</si>
  <si>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</si>
  <si>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</si>
  <si>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</si>
  <si>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</si>
  <si>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</si>
  <si>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</si>
  <si>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</si>
  <si>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</si>
  <si>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</si>
  <si>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</si>
  <si>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</si>
  <si>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</si>
  <si>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</si>
  <si>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</si>
  <si>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</si>
  <si>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</si>
  <si>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</si>
  <si>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</si>
  <si>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</si>
  <si>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</si>
  <si>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</si>
  <si>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</si>
  <si>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</si>
  <si>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</si>
  <si>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</si>
  <si>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</si>
  <si>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</si>
  <si>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</si>
  <si>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</si>
  <si>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</si>
  <si>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</si>
  <si>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</si>
  <si>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</si>
  <si>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</si>
  <si>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</si>
  <si>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</si>
  <si>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</si>
  <si>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</si>
  <si>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</si>
  <si>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</si>
  <si>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</si>
  <si>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</si>
  <si>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</si>
  <si>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</si>
  <si>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</si>
  <si>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</si>
  <si>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</si>
  <si>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</si>
  <si>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</si>
  <si>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</si>
  <si>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</si>
  <si>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</si>
  <si>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</si>
  <si>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</si>
  <si>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</si>
  <si>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</si>
  <si>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</si>
  <si>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</si>
  <si>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</si>
  <si>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</si>
  <si>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</si>
  <si>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</si>
  <si>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</si>
  <si>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</si>
  <si>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</si>
  <si>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</si>
  <si>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</si>
  <si>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</si>
  <si>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</si>
  <si>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</si>
  <si>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</si>
  <si>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</si>
  <si>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</si>
  <si>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</si>
  <si>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</si>
  <si>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</si>
  <si>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</si>
  <si>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</si>
  <si>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</si>
  <si>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</si>
  <si>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</si>
  <si>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</si>
  <si>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</si>
  <si>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</si>
  <si>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</si>
  <si>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</si>
  <si>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</si>
  <si>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</si>
  <si>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</si>
  <si>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</si>
  <si>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</si>
  <si>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</si>
  <si>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</si>
  <si>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</si>
  <si>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</si>
  <si>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</si>
  <si>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</si>
  <si>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</si>
  <si>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</si>
  <si>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</si>
  <si>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</si>
  <si>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</si>
  <si>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</si>
  <si>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</si>
  <si>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</si>
  <si>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</si>
  <si>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</si>
  <si>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</si>
  <si>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</si>
  <si>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</si>
  <si>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</si>
  <si>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</si>
  <si>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</si>
  <si>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</si>
  <si>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</si>
  <si>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</si>
  <si>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</si>
  <si>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</si>
  <si>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</si>
  <si>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</si>
  <si>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</si>
  <si>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</si>
  <si>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</si>
  <si>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</si>
  <si>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</si>
  <si>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</si>
  <si>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</si>
  <si>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</si>
  <si>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</si>
  <si>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</si>
  <si>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</si>
  <si>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</si>
  <si>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</si>
  <si>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</si>
  <si>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</si>
  <si>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</si>
  <si>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</si>
  <si>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</si>
  <si>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</si>
  <si>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</si>
  <si>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</si>
  <si>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</si>
  <si>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</si>
  <si>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</si>
  <si>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</si>
  <si>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</si>
  <si>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</si>
  <si>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</si>
  <si>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</si>
  <si>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</si>
  <si>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</si>
  <si>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</si>
  <si>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</si>
  <si>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</si>
  <si>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</si>
  <si>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</si>
  <si>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</si>
  <si>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</si>
  <si>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</si>
  <si>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</si>
  <si>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</si>
  <si>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</si>
  <si>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</si>
  <si>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</si>
  <si>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</si>
  <si>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</si>
  <si>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</si>
  <si>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</si>
  <si>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</si>
  <si>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</si>
  <si>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</si>
  <si>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</si>
  <si>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</si>
  <si>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</si>
  <si>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</si>
  <si>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</si>
  <si>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</si>
  <si>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</si>
  <si>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</si>
  <si>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</si>
  <si>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</si>
  <si>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</si>
  <si>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</si>
  <si>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</si>
  <si>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</si>
  <si>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</si>
  <si>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</si>
  <si>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</si>
  <si>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</si>
  <si>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</si>
  <si>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</si>
  <si>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</si>
  <si>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</si>
  <si>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</si>
  <si>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</si>
  <si>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</si>
  <si>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</si>
  <si>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</si>
  <si>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</si>
  <si>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</si>
  <si>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</si>
  <si>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</si>
  <si>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</si>
  <si>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</si>
  <si>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</si>
  <si>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</si>
  <si>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</si>
  <si>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</si>
  <si>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</si>
  <si>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</si>
  <si>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</si>
  <si>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</si>
  <si>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</si>
  <si>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</si>
  <si>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</si>
  <si>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</si>
  <si>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</si>
  <si>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</si>
  <si>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</si>
  <si>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</si>
  <si>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</si>
  <si>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</si>
  <si>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</si>
  <si>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</si>
  <si>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</si>
  <si>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</si>
  <si>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</si>
  <si>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</si>
  <si>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</si>
  <si>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</si>
  <si>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</si>
  <si>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</si>
  <si>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</si>
  <si>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</si>
  <si>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</si>
  <si>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</si>
  <si>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</si>
  <si>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</si>
  <si>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</si>
  <si>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</si>
  <si>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</si>
  <si>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</si>
  <si>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</si>
  <si>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</si>
  <si>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</si>
  <si>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</si>
  <si>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</si>
  <si>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</si>
  <si>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</si>
  <si>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</si>
  <si>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</si>
  <si>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</si>
  <si>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</si>
  <si>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</si>
  <si>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</si>
  <si>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</si>
  <si>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</si>
  <si>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</si>
  <si>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</si>
  <si>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</si>
  <si>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</si>
  <si>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</si>
  <si>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</si>
  <si>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</si>
  <si>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</si>
  <si>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</si>
  <si>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</si>
  <si>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</si>
  <si>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</si>
  <si>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</si>
  <si>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</si>
  <si>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</si>
  <si>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</si>
  <si>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</si>
  <si>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</si>
  <si>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</si>
  <si>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</si>
  <si>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</si>
  <si>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</si>
  <si>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</si>
  <si>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</si>
  <si>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</si>
  <si>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</si>
  <si>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</si>
  <si>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</si>
  <si>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</si>
  <si>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</si>
  <si>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</si>
  <si>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</si>
  <si>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</si>
  <si>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</si>
  <si>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</si>
  <si>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</si>
  <si>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</si>
  <si>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</si>
  <si>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</si>
  <si>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</si>
  <si>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</si>
  <si>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</si>
  <si>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</si>
  <si>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</si>
  <si>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</si>
  <si>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</si>
  <si>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</si>
  <si>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</si>
  <si>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</si>
  <si>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</si>
  <si>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</si>
  <si>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</si>
  <si>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</si>
  <si>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</si>
  <si>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</si>
  <si>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</si>
  <si>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</si>
  <si>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</si>
  <si>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</si>
  <si>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</si>
  <si>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</si>
  <si>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</si>
  <si>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</si>
  <si>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</si>
  <si>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</si>
  <si>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</si>
  <si>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</si>
  <si>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</si>
  <si>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</si>
  <si>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</si>
  <si>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</si>
  <si>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</si>
  <si>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</si>
  <si>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</si>
  <si>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</si>
  <si>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</si>
  <si>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</si>
  <si>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</si>
  <si>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</si>
  <si>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</si>
  <si>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</si>
  <si>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</si>
  <si>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</si>
  <si>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</si>
  <si>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</si>
  <si>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</si>
  <si>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</si>
  <si>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</si>
  <si>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</si>
  <si>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</si>
  <si>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</si>
  <si>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</si>
  <si>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</si>
  <si>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</si>
  <si>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</si>
  <si>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</si>
  <si>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</si>
  <si>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</si>
  <si>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</si>
  <si>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</si>
  <si>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</si>
  <si>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</si>
  <si>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</si>
  <si>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</si>
  <si>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</si>
  <si>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</si>
  <si>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</si>
  <si>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</si>
  <si>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</si>
  <si>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</si>
  <si>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</si>
  <si>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</si>
  <si>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</si>
  <si>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</si>
  <si>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</si>
  <si>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</si>
  <si>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</si>
  <si>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</si>
  <si>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</si>
  <si>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</si>
  <si>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</si>
  <si>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</si>
  <si>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</si>
  <si>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</si>
  <si>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</si>
  <si>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</si>
  <si>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</si>
  <si>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</si>
  <si>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</si>
  <si>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</si>
  <si>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</si>
  <si>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</si>
  <si>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</si>
  <si>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</si>
  <si>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</si>
  <si>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</si>
  <si>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</si>
  <si>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</si>
  <si>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</si>
  <si>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</si>
  <si>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</si>
  <si>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</si>
  <si>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</si>
  <si>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</si>
  <si>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</si>
  <si>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</si>
  <si>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</si>
  <si>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</si>
  <si>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</si>
  <si>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</si>
  <si>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</si>
  <si>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</si>
  <si>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</si>
  <si>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</si>
  <si>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</si>
  <si>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</si>
  <si>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</si>
  <si>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</si>
  <si>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</si>
  <si>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</si>
  <si>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</si>
  <si>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</si>
  <si>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</si>
  <si>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</si>
  <si>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</si>
  <si>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</si>
  <si>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</si>
  <si>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</si>
  <si>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</si>
  <si>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</si>
  <si>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</si>
  <si>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</si>
  <si>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</si>
  <si>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</si>
  <si>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</si>
  <si>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</si>
  <si>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</si>
  <si>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</si>
  <si>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</si>
  <si>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</si>
  <si>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</si>
  <si>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</si>
  <si>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</si>
  <si>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</si>
  <si>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</si>
  <si>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</si>
  <si>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</si>
  <si>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</si>
  <si>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</si>
  <si>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</si>
  <si>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</si>
  <si>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</si>
  <si>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</si>
  <si>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</si>
  <si>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</si>
  <si>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</si>
  <si>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</si>
  <si>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</si>
  <si>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</si>
  <si>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</si>
  <si>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</si>
  <si>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</si>
  <si>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</si>
  <si>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</si>
  <si>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</si>
  <si>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</si>
  <si>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</si>
  <si>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</si>
  <si>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</si>
  <si>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</si>
  <si>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</si>
  <si>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</si>
  <si>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</si>
  <si>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</si>
  <si>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</si>
  <si>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</si>
  <si>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</si>
  <si>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</si>
  <si>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</si>
  <si>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</si>
  <si>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</si>
  <si>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</si>
  <si>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</si>
  <si>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</si>
  <si>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</si>
  <si>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</si>
  <si>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</si>
  <si>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</si>
  <si>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</si>
  <si>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</si>
  <si>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</si>
  <si>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</si>
  <si>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</si>
  <si>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</si>
  <si>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</si>
  <si>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</si>
  <si>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</si>
  <si>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</si>
  <si>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</si>
  <si>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</si>
  <si>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</si>
  <si>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</si>
  <si>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</si>
  <si>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</si>
  <si>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</si>
  <si>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</si>
  <si>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</si>
  <si>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</si>
  <si>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</si>
  <si>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</si>
  <si>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</si>
  <si>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</si>
  <si>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</si>
  <si>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</si>
  <si>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</si>
  <si>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</si>
  <si>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</si>
  <si>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</si>
  <si>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</si>
  <si>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</si>
  <si>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</si>
  <si>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</si>
  <si>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</si>
  <si>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</si>
  <si>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</si>
  <si>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</si>
  <si>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</si>
  <si>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</si>
  <si>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</si>
  <si>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</si>
  <si>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</si>
  <si>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</si>
  <si>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</si>
  <si>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</si>
  <si>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</si>
  <si>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</si>
  <si>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</si>
  <si>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</si>
  <si>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</si>
  <si>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</si>
  <si>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</si>
  <si>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</si>
  <si>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</si>
  <si>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</si>
  <si>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</si>
  <si>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</si>
  <si>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</si>
  <si>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</si>
  <si>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</si>
  <si>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</si>
  <si>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</si>
  <si>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</si>
  <si>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</si>
  <si>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</si>
  <si>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</si>
  <si>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</si>
  <si>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</si>
  <si>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</si>
  <si>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</si>
  <si>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</si>
  <si>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</si>
  <si>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</si>
  <si>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</si>
  <si>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</si>
  <si>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</si>
  <si>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</si>
  <si>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</si>
  <si>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</si>
  <si>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</si>
  <si>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</si>
  <si>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</si>
  <si>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</si>
  <si>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</si>
  <si>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</si>
  <si>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</si>
  <si>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</si>
  <si>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</si>
  <si>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</si>
  <si>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</si>
  <si>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</si>
  <si>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</si>
  <si>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</si>
  <si>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</si>
  <si>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</si>
  <si>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</si>
  <si>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</si>
  <si>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</si>
  <si>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</si>
  <si>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</si>
  <si>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</si>
  <si>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</si>
  <si>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</si>
  <si>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</si>
  <si>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</si>
  <si>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</si>
  <si>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</si>
  <si>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</si>
  <si>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</si>
  <si>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</si>
  <si>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</si>
  <si>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</si>
  <si>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</si>
  <si>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</si>
  <si>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</si>
  <si>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</si>
  <si>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</si>
  <si>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</si>
  <si>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</si>
  <si>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</si>
  <si>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</si>
  <si>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</si>
  <si>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</si>
  <si>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</si>
  <si>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</si>
  <si>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</si>
  <si>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</si>
  <si>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</si>
  <si>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</si>
  <si>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</si>
  <si>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</si>
  <si>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</si>
  <si>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</si>
  <si>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</si>
  <si>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</si>
  <si>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</si>
  <si>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</si>
  <si>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</si>
  <si>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</si>
  <si>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</si>
  <si>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</si>
  <si>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</si>
  <si>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</si>
  <si>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</si>
  <si>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</si>
  <si>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</si>
  <si>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</si>
  <si>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</si>
  <si>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</si>
  <si>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</si>
  <si>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</si>
  <si>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</si>
  <si>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</si>
  <si>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</si>
  <si>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</si>
  <si>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</si>
  <si>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</si>
  <si>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</si>
  <si>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</si>
  <si>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</si>
  <si>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</si>
  <si>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</si>
  <si>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</si>
  <si>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</si>
  <si>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</si>
  <si>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</si>
  <si>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</si>
  <si>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</si>
  <si>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</si>
  <si>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</si>
  <si>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</si>
  <si>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</si>
  <si>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</si>
  <si>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</si>
  <si>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</si>
  <si>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</si>
  <si>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</si>
  <si>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</si>
  <si>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</si>
  <si>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</si>
  <si>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</si>
  <si>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</si>
  <si>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</si>
  <si>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</si>
  <si>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</si>
  <si>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</si>
  <si>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</si>
  <si>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</si>
  <si>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</si>
  <si>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</si>
  <si>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</si>
  <si>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</si>
  <si>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</si>
  <si>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</si>
  <si>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</si>
  <si>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</si>
  <si>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</si>
  <si>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</si>
  <si>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</si>
  <si>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</si>
  <si>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</si>
  <si>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</si>
  <si>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</si>
  <si>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</si>
  <si>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</si>
  <si>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</si>
  <si>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</si>
  <si>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</si>
  <si>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</si>
  <si>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</si>
  <si>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</si>
  <si>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</si>
  <si>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</si>
  <si>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</si>
  <si>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</si>
  <si>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</si>
  <si>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</si>
  <si>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</si>
  <si>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</si>
  <si>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</si>
  <si>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</si>
  <si>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</si>
  <si>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</si>
  <si>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</si>
  <si>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</si>
  <si>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</si>
  <si>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</si>
  <si>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</si>
  <si>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</si>
  <si>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</si>
  <si>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</si>
  <si>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</si>
  <si>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</si>
  <si>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</si>
  <si>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</si>
  <si>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</si>
  <si>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</si>
  <si>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</si>
  <si>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</si>
  <si>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</si>
  <si>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</si>
  <si>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</si>
  <si>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</si>
  <si>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</si>
  <si>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</si>
  <si>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</si>
  <si>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</si>
  <si>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</si>
  <si>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</si>
  <si>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</si>
  <si>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</si>
  <si>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</si>
  <si>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</si>
  <si>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</si>
  <si>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</si>
  <si>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</si>
  <si>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</si>
  <si>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</si>
  <si>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</si>
  <si>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</si>
  <si>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</si>
  <si>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</si>
  <si>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</si>
  <si>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</si>
  <si>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</si>
  <si>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</si>
  <si>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</si>
  <si>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</si>
  <si>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</si>
  <si>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</si>
  <si>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</si>
  <si>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</si>
  <si>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</si>
  <si>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</si>
  <si>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</si>
  <si>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</si>
  <si>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</si>
  <si>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</si>
  <si>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</si>
  <si>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</si>
  <si>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</si>
  <si>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</si>
  <si>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</si>
  <si>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</si>
  <si>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</si>
  <si>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</si>
  <si>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</si>
  <si>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</si>
  <si>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</si>
  <si>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</si>
  <si>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</si>
  <si>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</si>
  <si>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</si>
  <si>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</si>
  <si>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</si>
  <si>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</si>
  <si>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</si>
  <si>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</si>
  <si>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</si>
  <si>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</si>
  <si>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</si>
  <si>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</si>
  <si>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</si>
  <si>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</si>
  <si>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</si>
  <si>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</si>
  <si>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</si>
  <si>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</si>
  <si>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</si>
  <si>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</si>
  <si>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</si>
  <si>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</si>
  <si>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</si>
  <si>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</si>
  <si>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</si>
  <si>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</si>
  <si>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</si>
  <si>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</si>
  <si>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</si>
  <si>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</si>
  <si>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</si>
  <si>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</si>
  <si>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</si>
  <si>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</si>
  <si>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</si>
  <si>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</si>
  <si>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</si>
  <si>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</si>
  <si>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</si>
  <si>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</si>
  <si>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</si>
  <si>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</si>
  <si>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</si>
  <si>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</si>
  <si>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</si>
  <si>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</si>
  <si>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</si>
  <si>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</si>
  <si>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</si>
  <si>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</si>
  <si>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</si>
  <si>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</si>
  <si>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</si>
  <si>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</si>
  <si>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</si>
  <si>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</si>
  <si>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</si>
  <si>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</si>
  <si>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</si>
  <si>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</si>
  <si>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</si>
  <si>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</si>
  <si>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</si>
  <si>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</si>
  <si>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</si>
  <si>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</si>
  <si>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</si>
  <si>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</si>
  <si>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</si>
  <si>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</si>
  <si>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</si>
  <si>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</si>
  <si>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</si>
  <si>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</si>
  <si>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</si>
  <si>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</si>
  <si>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</si>
  <si>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</si>
  <si>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</si>
  <si>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</si>
  <si>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</si>
  <si>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</si>
  <si>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</si>
  <si>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</si>
  <si>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</si>
  <si>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</si>
  <si>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</si>
  <si>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</si>
  <si>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</si>
  <si>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</si>
  <si>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</si>
  <si>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</si>
  <si>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</si>
  <si>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</si>
  <si>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</si>
  <si>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</si>
  <si>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</si>
  <si>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</si>
  <si>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</si>
  <si>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</si>
  <si>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</si>
  <si>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</si>
  <si>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</si>
  <si>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</si>
  <si>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</si>
  <si>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</si>
  <si>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</si>
  <si>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</si>
  <si>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</si>
  <si>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</si>
  <si>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</si>
  <si>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</si>
  <si>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</si>
  <si>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</si>
  <si>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</si>
  <si>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</si>
  <si>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</si>
  <si>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</si>
  <si>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</si>
  <si>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</si>
  <si>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</si>
  <si>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</si>
  <si>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</si>
  <si>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</si>
  <si>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</si>
  <si>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</si>
  <si>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</si>
  <si>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</si>
  <si>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</si>
  <si>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</si>
  <si>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</si>
  <si>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</si>
  <si>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</si>
  <si>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</si>
  <si>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</si>
  <si>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</si>
  <si>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</si>
  <si>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</si>
  <si>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</si>
  <si>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</si>
  <si>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</si>
  <si>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</si>
  <si>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</si>
  <si>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</si>
  <si>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</si>
  <si>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</si>
  <si>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</si>
  <si>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</si>
  <si>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</si>
  <si>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</si>
  <si>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</si>
  <si>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</si>
  <si>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</si>
  <si>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</si>
  <si>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</si>
  <si>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</si>
  <si>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</si>
  <si>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</si>
  <si>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</si>
  <si>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</si>
  <si>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</si>
  <si>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</si>
  <si>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</si>
  <si>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</si>
  <si>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</si>
  <si>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</si>
  <si>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</si>
  <si>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</si>
  <si>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</si>
  <si>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</si>
  <si>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</si>
  <si>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</si>
  <si>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</si>
  <si>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</si>
  <si>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</si>
  <si>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</si>
  <si>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</si>
  <si>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</si>
  <si>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</si>
  <si>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</si>
  <si>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</si>
  <si>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</si>
  <si>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</si>
  <si>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</si>
  <si>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</si>
  <si>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</si>
  <si>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</si>
  <si>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</si>
  <si>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</si>
  <si>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</si>
  <si>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</si>
  <si>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</si>
  <si>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</si>
  <si>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</si>
  <si>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</si>
  <si>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</si>
  <si>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</si>
  <si>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</si>
  <si>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</si>
  <si>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</si>
  <si>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</si>
  <si>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</si>
  <si>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</si>
  <si>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</si>
  <si>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</si>
  <si>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</si>
  <si>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</si>
  <si>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</si>
  <si>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</si>
  <si>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</si>
  <si>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</si>
  <si>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</si>
  <si>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</si>
  <si>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</si>
  <si>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</si>
  <si>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</si>
  <si>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</si>
  <si>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</si>
  <si>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</si>
  <si>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</si>
  <si>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</si>
  <si>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</si>
  <si>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</si>
  <si>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</si>
  <si>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</si>
  <si>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</si>
  <si>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</si>
  <si>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</si>
  <si>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</si>
  <si>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</si>
  <si>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</si>
  <si>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</si>
  <si>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</si>
  <si>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</si>
  <si>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</si>
  <si>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</si>
  <si>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</si>
  <si>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</si>
  <si>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</si>
  <si>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</si>
  <si>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</si>
  <si>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</si>
  <si>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</si>
  <si>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</si>
  <si>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</si>
  <si>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</si>
  <si>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</si>
  <si>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</si>
  <si>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</si>
  <si>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</si>
  <si>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</si>
  <si>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</si>
  <si>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</si>
  <si>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</si>
  <si>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</si>
  <si>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</si>
  <si>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</si>
  <si>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</si>
  <si>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</si>
  <si>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</si>
  <si>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</si>
  <si>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</si>
  <si>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</si>
  <si>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</si>
  <si>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</si>
  <si>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</si>
  <si>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</si>
  <si>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</si>
  <si>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</si>
  <si>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</si>
  <si>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</si>
  <si>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</si>
  <si>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</si>
  <si>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</si>
  <si>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</si>
  <si>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</si>
  <si>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</si>
  <si>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</si>
  <si>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</si>
  <si>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</si>
  <si>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</si>
  <si>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</si>
  <si>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</si>
  <si>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</si>
  <si>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</si>
  <si>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</si>
  <si>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</si>
  <si>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</si>
  <si>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</si>
  <si>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</si>
  <si>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</si>
  <si>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</si>
  <si>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</si>
  <si>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</si>
  <si>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</si>
  <si>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</si>
  <si>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</si>
  <si>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</si>
  <si>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</si>
  <si>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</si>
  <si>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</si>
  <si>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</si>
  <si>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</si>
  <si>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</si>
  <si>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</si>
  <si>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</si>
  <si>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</si>
  <si>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</si>
  <si>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</si>
  <si>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</si>
  <si>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</si>
  <si>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</si>
  <si>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</si>
  <si>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</si>
  <si>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</si>
  <si>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</si>
  <si>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</si>
  <si>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</si>
  <si>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</si>
  <si>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</si>
  <si>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</si>
  <si>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</si>
  <si>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</si>
  <si>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</si>
  <si>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</si>
  <si>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</si>
  <si>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</si>
  <si>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</si>
  <si>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</si>
  <si>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</si>
  <si>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</si>
  <si>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</si>
  <si>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</si>
  <si>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</si>
  <si>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</si>
  <si>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</si>
  <si>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</si>
  <si>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</si>
  <si>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</si>
  <si>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</si>
  <si>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</si>
  <si>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</si>
  <si>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</si>
  <si>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</si>
  <si>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</si>
  <si>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</si>
  <si>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</si>
  <si>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</si>
  <si>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</si>
  <si>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</si>
  <si>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</si>
  <si>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</si>
  <si>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</si>
  <si>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</si>
  <si>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</si>
  <si>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</si>
  <si>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</si>
  <si>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</si>
  <si>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</si>
  <si>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</si>
  <si>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</si>
  <si>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</si>
  <si>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</si>
  <si>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</si>
  <si>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</si>
  <si>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</si>
  <si>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</si>
  <si>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</si>
  <si>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</si>
  <si>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</si>
  <si>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</si>
  <si>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</si>
  <si>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</si>
  <si>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</si>
  <si>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</si>
  <si>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</si>
  <si>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</si>
  <si>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</si>
  <si>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</si>
  <si>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</si>
  <si>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</si>
  <si>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</si>
  <si>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</si>
  <si>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</si>
  <si>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</si>
  <si>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</si>
  <si>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</si>
  <si>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</si>
  <si>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</si>
  <si>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</si>
  <si>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</si>
  <si>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</si>
  <si>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</si>
  <si>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</si>
  <si>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</si>
  <si>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</si>
  <si>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</si>
  <si>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</si>
  <si>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</si>
  <si>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</si>
  <si>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</si>
  <si>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</si>
  <si>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</si>
  <si>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</si>
  <si>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</si>
  <si>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</si>
  <si>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</si>
  <si>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</si>
  <si>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</si>
  <si>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</si>
  <si>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</si>
  <si>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</si>
  <si>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</si>
  <si>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</si>
  <si>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</si>
  <si>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</si>
  <si>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</si>
  <si>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</si>
  <si>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</si>
  <si>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</si>
  <si>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</si>
  <si>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</si>
  <si>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</si>
  <si>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</si>
  <si>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</si>
  <si>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</si>
  <si>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</si>
  <si>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</si>
  <si>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</si>
  <si>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</si>
  <si>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</si>
  <si>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</si>
  <si>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</si>
  <si>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</si>
  <si>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</si>
  <si>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</si>
  <si>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</si>
  <si>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</si>
  <si>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</si>
  <si>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</si>
  <si>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</si>
  <si>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</si>
  <si>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</si>
  <si>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</si>
  <si>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</si>
  <si>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</si>
  <si>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</si>
  <si>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</si>
  <si>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</si>
  <si>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</si>
  <si>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</si>
  <si>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</si>
  <si>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</si>
  <si>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</si>
  <si>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</si>
  <si>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</si>
  <si>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</si>
  <si>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</si>
  <si>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</si>
  <si>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</si>
  <si>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</si>
  <si>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</si>
  <si>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</si>
  <si>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</si>
  <si>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</si>
  <si>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</si>
  <si>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</si>
  <si>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</si>
  <si>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</si>
  <si>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</si>
  <si>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</si>
  <si>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</si>
  <si>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</si>
  <si>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</si>
  <si>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</si>
  <si>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</si>
  <si>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</si>
  <si>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</si>
  <si>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</si>
  <si>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</si>
  <si>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</si>
  <si>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</si>
  <si>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</si>
  <si>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</si>
  <si>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</si>
  <si>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</si>
  <si>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</si>
  <si>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</si>
  <si>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</si>
  <si>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</si>
  <si>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</si>
  <si>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</si>
  <si>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</si>
  <si>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</si>
  <si>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</si>
  <si>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</si>
  <si>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</si>
  <si>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</si>
  <si>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</si>
  <si>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</si>
  <si>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</si>
  <si>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</si>
  <si>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</si>
  <si>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</si>
  <si>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</si>
  <si>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</si>
  <si>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</si>
  <si>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</si>
  <si>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</si>
  <si>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</si>
  <si>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</si>
  <si>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</si>
  <si>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</si>
  <si>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</si>
  <si>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</si>
  <si>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</si>
  <si>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</si>
  <si>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</si>
  <si>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</si>
  <si>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</si>
  <si>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</si>
  <si>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</si>
  <si>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</si>
  <si>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</si>
  <si>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</si>
  <si>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</si>
  <si>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</si>
  <si>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</si>
  <si>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</si>
  <si>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</si>
  <si>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</si>
  <si>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</si>
  <si>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</si>
  <si>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</si>
  <si>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</si>
  <si>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</si>
  <si>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</si>
  <si>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</si>
  <si>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</si>
  <si>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</si>
  <si>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</si>
  <si>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</si>
  <si>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</si>
  <si>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</si>
  <si>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</si>
  <si>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</si>
  <si>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</si>
  <si>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</si>
  <si>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</si>
  <si>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</si>
  <si>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</si>
  <si>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</si>
  <si>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</si>
  <si>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</si>
  <si>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</si>
  <si>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</si>
  <si>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</si>
  <si>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</si>
  <si>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</si>
  <si>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</si>
  <si>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</si>
  <si>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</si>
  <si>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</si>
  <si>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</si>
  <si>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</si>
  <si>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</si>
  <si>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</si>
  <si>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</si>
  <si>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</si>
  <si>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</si>
  <si>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</si>
  <si>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</si>
  <si>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</si>
  <si>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</si>
  <si>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</si>
  <si>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</si>
  <si>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</si>
  <si>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</si>
  <si>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</si>
  <si>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</si>
  <si>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</si>
  <si>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</si>
  <si>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</si>
  <si>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</si>
  <si>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</si>
  <si>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</si>
  <si>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</si>
  <si>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</si>
  <si>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</si>
  <si>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</si>
  <si>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</si>
  <si>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</si>
  <si>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</si>
  <si>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</si>
  <si>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</si>
  <si>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</si>
  <si>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</si>
  <si>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</si>
  <si>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</si>
  <si>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</si>
  <si>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</si>
  <si>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</si>
  <si>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</si>
  <si>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</si>
  <si>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</si>
  <si>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</si>
  <si>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</si>
  <si>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</si>
  <si>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</si>
  <si>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</si>
  <si>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</si>
  <si>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</si>
  <si>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</si>
  <si>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</si>
  <si>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</si>
  <si>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</si>
  <si>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</si>
  <si>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</si>
  <si>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</si>
  <si>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</si>
  <si>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</si>
  <si>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</si>
  <si>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</si>
  <si>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</si>
  <si>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</si>
  <si>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</si>
  <si>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</si>
  <si>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</si>
  <si>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</si>
  <si>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</si>
  <si>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</si>
  <si>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</si>
  <si>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</si>
  <si>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</si>
  <si>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</si>
  <si>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</si>
  <si>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</si>
  <si>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</si>
  <si>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</si>
  <si>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</si>
  <si>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</si>
  <si>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</si>
  <si>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</si>
  <si>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</si>
  <si>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</si>
  <si>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</si>
  <si>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</si>
  <si>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</si>
  <si>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</si>
  <si>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</si>
  <si>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</si>
  <si>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</si>
  <si>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</si>
  <si>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</si>
  <si>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</si>
  <si>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</si>
  <si>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</si>
  <si>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</si>
  <si>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</si>
  <si>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</si>
  <si>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</si>
  <si>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</si>
  <si>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</si>
  <si>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</si>
  <si>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</si>
  <si>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</si>
  <si>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</si>
  <si>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</si>
  <si>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</si>
  <si>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</si>
  <si>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</si>
  <si>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</si>
  <si>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</si>
  <si>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</si>
  <si>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</si>
  <si>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</si>
  <si>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</si>
  <si>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</si>
  <si>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</si>
  <si>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</si>
  <si>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</si>
  <si>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</si>
  <si>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</si>
  <si>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</si>
  <si>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</si>
  <si>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</si>
  <si>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</si>
  <si>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</si>
  <si>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</si>
  <si>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</si>
  <si>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</si>
  <si>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</si>
  <si>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</si>
  <si>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</si>
  <si>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</si>
  <si>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</si>
  <si>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</si>
  <si>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</si>
  <si>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</si>
  <si>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</si>
  <si>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</si>
  <si>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</si>
  <si>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</si>
  <si>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</si>
  <si>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</si>
  <si>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</si>
  <si>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</si>
  <si>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</si>
  <si>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</si>
  <si>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</si>
  <si>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</si>
  <si>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</si>
  <si>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</si>
  <si>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</si>
  <si>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</si>
  <si>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</si>
  <si>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</si>
  <si>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</si>
  <si>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</si>
  <si>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</si>
  <si>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</si>
  <si>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</si>
  <si>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</si>
  <si>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</si>
  <si>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</si>
  <si>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</si>
  <si>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</si>
  <si>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</si>
  <si>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</si>
  <si>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</si>
  <si>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</si>
  <si>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</si>
  <si>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</si>
  <si>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</si>
  <si>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</si>
  <si>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</si>
  <si>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</si>
  <si>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</si>
  <si>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</si>
  <si>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</si>
  <si>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</si>
  <si>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</si>
  <si>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</si>
  <si>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</si>
  <si>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</si>
  <si>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</si>
  <si>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</si>
  <si>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</si>
  <si>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</si>
  <si>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</si>
  <si>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</si>
  <si>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</si>
  <si>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</si>
  <si>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</si>
  <si>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</si>
  <si>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</si>
  <si>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</si>
  <si>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</si>
  <si>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</si>
  <si>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</si>
  <si>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</si>
  <si>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</si>
  <si>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</si>
  <si>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</si>
  <si>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</si>
  <si>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</si>
  <si>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</si>
  <si>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</si>
  <si>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</si>
  <si>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</si>
  <si>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</si>
  <si>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</si>
  <si>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</si>
  <si>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</si>
  <si>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</si>
  <si>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</si>
  <si>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</si>
  <si>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</si>
  <si>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</si>
  <si>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</si>
  <si>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</si>
  <si>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</si>
  <si>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</si>
  <si>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</si>
  <si>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</si>
  <si>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</si>
  <si>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</si>
  <si>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</si>
  <si>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</si>
  <si>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</si>
  <si>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</si>
  <si>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</si>
  <si>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</si>
  <si>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</si>
  <si>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</si>
  <si>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</si>
  <si>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</si>
  <si>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</si>
  <si>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</si>
  <si>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</si>
  <si>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</si>
  <si>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</si>
  <si>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</si>
  <si>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</si>
  <si>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</si>
  <si>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</si>
  <si>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</si>
  <si>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</si>
  <si>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</si>
  <si>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</si>
  <si>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</si>
  <si>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</si>
  <si>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</si>
  <si>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</si>
  <si>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</si>
  <si>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</si>
  <si>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</si>
  <si>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</si>
  <si>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</si>
  <si>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</si>
  <si>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</si>
  <si>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</si>
  <si>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</si>
  <si>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</si>
  <si>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</si>
  <si>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</si>
  <si>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</si>
  <si>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</si>
  <si>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</si>
  <si>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</si>
  <si>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</si>
  <si>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</si>
  <si>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</si>
  <si>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</si>
  <si>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</si>
  <si>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</si>
  <si>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</si>
  <si>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</si>
  <si>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</si>
  <si>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</si>
  <si>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</si>
  <si>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</si>
  <si>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</si>
  <si>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</si>
  <si>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</si>
  <si>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</si>
  <si>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</si>
  <si>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</si>
  <si>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</si>
  <si>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</si>
  <si>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</si>
  <si>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</si>
  <si>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</si>
  <si>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</si>
  <si>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</si>
  <si>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</si>
  <si>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</si>
  <si>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</si>
  <si>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</si>
  <si>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</si>
  <si>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</si>
  <si>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</si>
  <si>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</si>
  <si>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</si>
  <si>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</si>
  <si>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</si>
  <si>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</si>
  <si>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</si>
  <si>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</si>
  <si>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</si>
  <si>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</si>
  <si>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</si>
  <si>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</si>
  <si>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</si>
  <si>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</si>
  <si>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</si>
  <si>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</si>
  <si>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</si>
  <si>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</si>
  <si>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</si>
  <si>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</si>
  <si>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</si>
  <si>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</si>
  <si>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</si>
  <si>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</si>
  <si>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</si>
  <si>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</si>
  <si>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</si>
  <si>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</si>
  <si>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</si>
  <si>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</si>
  <si>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</si>
  <si>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</si>
  <si>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</si>
  <si>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</si>
  <si>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</si>
  <si>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</si>
  <si>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</si>
  <si>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</si>
  <si>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</si>
  <si>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</si>
  <si>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</si>
  <si>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</si>
  <si>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</si>
  <si>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</si>
  <si>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</si>
  <si>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</si>
  <si>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</si>
  <si>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</si>
  <si>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</si>
  <si>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</si>
  <si>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</si>
  <si>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</si>
  <si>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</si>
  <si>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</si>
  <si>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</si>
  <si>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</si>
  <si>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</si>
  <si>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</si>
  <si>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</si>
  <si>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</si>
  <si>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</si>
  <si>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</si>
  <si>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</si>
  <si>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</si>
  <si>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</si>
  <si>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</si>
  <si>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</si>
  <si>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</si>
  <si>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</si>
  <si>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</si>
  <si>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</si>
  <si>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</si>
  <si>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</si>
  <si>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</si>
  <si>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</si>
  <si>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</si>
  <si>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</si>
  <si>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</si>
  <si>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</si>
  <si>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</si>
  <si>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</si>
  <si>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</si>
  <si>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</si>
  <si>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</si>
  <si>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</si>
  <si>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</si>
  <si>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</si>
  <si>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</si>
  <si>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</si>
  <si>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</si>
  <si>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</si>
  <si>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</si>
  <si>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</si>
  <si>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</si>
  <si>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</si>
  <si>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</si>
  <si>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</si>
  <si>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</si>
  <si>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</si>
  <si>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</si>
  <si>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</si>
  <si>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</si>
  <si>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</si>
  <si>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</si>
  <si>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</si>
  <si>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</si>
  <si>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</si>
  <si>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</si>
  <si>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</si>
  <si>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</si>
  <si>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</si>
  <si>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</si>
  <si>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</si>
  <si>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</si>
  <si>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</si>
  <si>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</si>
  <si>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</si>
  <si>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</si>
  <si>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</si>
  <si>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</si>
  <si>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</si>
  <si>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</si>
  <si>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</si>
  <si>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</si>
  <si>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</si>
  <si>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</si>
  <si>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</si>
  <si>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</si>
  <si>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</si>
  <si>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</si>
  <si>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</si>
  <si>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</si>
  <si>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</si>
  <si>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</si>
  <si>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</si>
  <si>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</si>
  <si>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</si>
  <si>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</si>
  <si>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</si>
  <si>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</si>
  <si>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</si>
  <si>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</si>
  <si>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</si>
  <si>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</si>
  <si>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</si>
  <si>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</si>
  <si>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</si>
  <si>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</si>
  <si>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</si>
  <si>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</si>
  <si>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</si>
  <si>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</si>
  <si>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</si>
  <si>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</si>
  <si>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</si>
  <si>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</si>
  <si>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</si>
  <si>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</si>
  <si>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</si>
  <si>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</si>
  <si>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</si>
  <si>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</si>
  <si>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</si>
  <si>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</si>
  <si>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</si>
  <si>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</si>
  <si>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</si>
  <si>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</si>
  <si>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</si>
  <si>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</si>
  <si>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</si>
  <si>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</si>
  <si>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</si>
  <si>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</si>
  <si>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</si>
  <si>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</si>
  <si>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</si>
  <si>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</si>
  <si>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</si>
  <si>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</si>
  <si>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</si>
  <si>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</si>
  <si>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</si>
  <si>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</si>
  <si>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</si>
  <si>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</si>
  <si>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</si>
  <si>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</si>
  <si>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</si>
  <si>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</si>
  <si>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</si>
  <si>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</si>
  <si>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</si>
  <si>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</si>
  <si>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</si>
  <si>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</si>
  <si>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</si>
  <si>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</si>
  <si>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</si>
  <si>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</si>
  <si>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</si>
  <si>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</si>
  <si>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</si>
  <si>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</si>
  <si>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</si>
  <si>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</si>
  <si>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</si>
  <si>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</si>
  <si>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</si>
  <si>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</si>
  <si>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</si>
  <si>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</si>
  <si>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</si>
  <si>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</si>
  <si>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</si>
  <si>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</si>
  <si>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</si>
  <si>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</si>
  <si>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</si>
  <si>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</si>
  <si>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</si>
  <si>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</si>
  <si>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</si>
  <si>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</si>
  <si>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</si>
  <si>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</si>
  <si>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</si>
  <si>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</si>
  <si>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</si>
  <si>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</si>
  <si>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</si>
  <si>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</si>
  <si>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</si>
  <si>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</si>
  <si>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</si>
  <si>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</si>
  <si>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</si>
  <si>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</si>
  <si>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</si>
  <si>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</si>
  <si>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</si>
  <si>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</si>
  <si>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</si>
  <si>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</si>
  <si>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</si>
  <si>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</si>
  <si>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</si>
  <si>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</si>
  <si>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</si>
  <si>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</si>
  <si>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</si>
  <si>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</si>
  <si>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</si>
  <si>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</si>
  <si>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</si>
  <si>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</si>
  <si>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</si>
  <si>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</si>
  <si>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</si>
  <si>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</si>
  <si>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</si>
  <si>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</si>
  <si>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</si>
  <si>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</si>
  <si>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</si>
  <si>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</si>
  <si>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</si>
  <si>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</si>
  <si>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</si>
  <si>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</si>
  <si>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</si>
  <si>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</si>
  <si>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</si>
  <si>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</si>
  <si>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</si>
  <si>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</si>
  <si>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</si>
  <si>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</si>
  <si>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</si>
  <si>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</si>
  <si>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</si>
  <si>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</si>
  <si>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</si>
  <si>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</si>
  <si>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</si>
  <si>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</si>
  <si>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</si>
  <si>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</si>
  <si>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</si>
  <si>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</si>
  <si>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</si>
  <si>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</si>
  <si>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</si>
  <si>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</si>
  <si>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</si>
  <si>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</si>
  <si>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</si>
  <si>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</si>
  <si>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</si>
  <si>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</si>
  <si>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</si>
  <si>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</si>
  <si>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</si>
  <si>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</si>
  <si>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</si>
  <si>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</si>
  <si>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</si>
  <si>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</si>
  <si>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</si>
  <si>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</si>
  <si>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</si>
  <si>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</si>
  <si>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</si>
  <si>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</si>
  <si>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</si>
  <si>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</si>
  <si>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</si>
  <si>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</si>
  <si>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</si>
  <si>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</si>
  <si>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</si>
  <si>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</si>
  <si>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</si>
  <si>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</si>
  <si>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</si>
  <si>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</si>
  <si>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</si>
  <si>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</si>
  <si>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</si>
  <si>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</si>
  <si>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</si>
  <si>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</si>
  <si>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</si>
  <si>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</si>
  <si>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</si>
  <si>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</si>
  <si>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</si>
  <si>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</si>
  <si>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</si>
  <si>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</si>
  <si>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</si>
  <si>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</si>
  <si>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</si>
  <si>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</si>
  <si>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</si>
  <si>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</si>
  <si>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</si>
  <si>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</si>
  <si>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</si>
  <si>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</si>
  <si>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</si>
  <si>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</si>
  <si>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</si>
  <si>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</si>
  <si>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</si>
  <si>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</si>
  <si>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</si>
  <si>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</si>
  <si>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</si>
  <si>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</si>
  <si>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</si>
  <si>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</si>
  <si>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</si>
  <si>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</si>
  <si>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</si>
  <si>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</si>
  <si>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</si>
  <si>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</si>
  <si>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</si>
  <si>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</si>
  <si>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</si>
  <si>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</si>
  <si>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</si>
  <si>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</si>
  <si>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</si>
  <si>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</si>
  <si>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</si>
  <si>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</si>
  <si>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</si>
  <si>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</si>
  <si>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</si>
  <si>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</si>
  <si>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</si>
  <si>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</si>
  <si>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</si>
  <si>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</si>
  <si>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</si>
  <si>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</si>
  <si>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</si>
  <si>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</si>
  <si>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</si>
  <si>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</si>
  <si>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</si>
  <si>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</si>
  <si>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</si>
  <si>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</si>
  <si>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</si>
  <si>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</si>
  <si>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</si>
  <si>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</si>
  <si>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</si>
  <si>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</si>
  <si>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</si>
  <si>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</si>
  <si>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</si>
  <si>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</si>
  <si>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</si>
  <si>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</si>
  <si>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</si>
  <si>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</si>
  <si>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</si>
  <si>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</si>
  <si>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</si>
  <si>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</si>
  <si>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</si>
  <si>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</si>
  <si>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</si>
  <si>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</si>
  <si>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</si>
  <si>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</si>
  <si>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</si>
  <si>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</si>
  <si>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</si>
  <si>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</si>
  <si>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</si>
  <si>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</si>
  <si>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</si>
  <si>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</si>
  <si>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</si>
  <si>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</si>
  <si>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</si>
  <si>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</si>
  <si>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</si>
  <si>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</si>
  <si>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</si>
  <si>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</si>
  <si>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</si>
  <si>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</si>
  <si>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</si>
  <si>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</si>
  <si>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</si>
  <si>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</si>
  <si>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</si>
  <si>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</si>
  <si>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</si>
  <si>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</si>
  <si>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</si>
  <si>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</si>
  <si>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</si>
  <si>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</si>
  <si>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</si>
  <si>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</si>
  <si>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</si>
  <si>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</si>
  <si>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</si>
  <si>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</si>
  <si>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</si>
  <si>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</si>
  <si>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</si>
  <si>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</si>
  <si>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</si>
  <si>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</si>
  <si>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</si>
  <si>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</si>
  <si>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</si>
  <si>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</si>
  <si>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</si>
  <si>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</si>
  <si>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</si>
  <si>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</si>
  <si>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</si>
  <si>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</si>
  <si>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</si>
  <si>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</si>
  <si>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</si>
  <si>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</si>
  <si>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</si>
  <si>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</si>
  <si>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</si>
  <si>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</si>
  <si>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</si>
  <si>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</si>
  <si>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</si>
  <si>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</si>
  <si>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</si>
  <si>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</si>
  <si>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</si>
  <si>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</si>
  <si>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</si>
  <si>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</si>
  <si>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</si>
  <si>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</si>
  <si>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</si>
  <si>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</si>
  <si>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</si>
  <si>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</si>
  <si>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</si>
  <si>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</si>
  <si>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</si>
  <si>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</si>
  <si>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</si>
  <si>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</si>
  <si>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</si>
  <si>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</si>
  <si>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</si>
  <si>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</si>
  <si>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</si>
  <si>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</si>
  <si>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</si>
  <si>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</si>
  <si>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</si>
  <si>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</si>
  <si>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</si>
  <si>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</si>
  <si>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</si>
  <si>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</si>
  <si>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</si>
  <si>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</si>
  <si>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</si>
  <si>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</si>
  <si>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</si>
  <si>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</si>
  <si>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</si>
  <si>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</si>
  <si>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</si>
  <si>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</si>
  <si>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</si>
  <si>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</si>
  <si>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</si>
  <si>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</si>
  <si>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</si>
  <si>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</si>
  <si>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</si>
  <si>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</si>
  <si>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</si>
  <si>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</si>
  <si>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</si>
  <si>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</si>
  <si>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</si>
  <si>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</si>
  <si>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</si>
  <si>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</si>
  <si>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</si>
  <si>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</si>
  <si>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</si>
  <si>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</si>
  <si>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</si>
  <si>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</si>
  <si>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</si>
  <si>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</si>
  <si>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</si>
  <si>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</si>
  <si>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</si>
  <si>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</si>
  <si>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</si>
  <si>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</si>
  <si>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</si>
  <si>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</si>
  <si>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</si>
  <si>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</si>
  <si>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</si>
  <si>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</si>
  <si>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</si>
  <si>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</si>
  <si>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</si>
  <si>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</si>
  <si>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</si>
  <si>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</si>
  <si>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</si>
  <si>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</si>
  <si>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</si>
  <si>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</si>
  <si>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</si>
  <si>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</si>
  <si>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</si>
  <si>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</si>
  <si>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</si>
  <si>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</si>
  <si>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</si>
  <si>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</si>
  <si>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</si>
  <si>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</si>
  <si>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</si>
  <si>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</si>
  <si>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</si>
  <si>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</si>
  <si>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</si>
  <si>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</si>
  <si>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</si>
  <si>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</si>
  <si>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</si>
  <si>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</si>
  <si>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</si>
  <si>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</si>
  <si>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</si>
  <si>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</si>
  <si>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</si>
  <si>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</si>
  <si>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</si>
  <si>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</si>
  <si>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</si>
  <si>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</si>
  <si>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</si>
  <si>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</si>
  <si>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</si>
  <si>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</si>
  <si>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</si>
  <si>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</si>
  <si>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</si>
  <si>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</si>
  <si>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</si>
  <si>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</si>
  <si>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</si>
  <si>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</si>
  <si>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</si>
  <si>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</si>
  <si>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</si>
  <si>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</si>
  <si>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</si>
  <si>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</si>
  <si>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</si>
  <si>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</si>
  <si>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</si>
  <si>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</si>
  <si>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</si>
  <si>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</si>
  <si>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</si>
  <si>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</si>
  <si>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</si>
  <si>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</si>
  <si>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</si>
  <si>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</si>
  <si>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</si>
  <si>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</si>
  <si>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</si>
  <si>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</si>
  <si>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</si>
  <si>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</si>
  <si>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</si>
  <si>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</si>
  <si>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</si>
  <si>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</si>
  <si>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</si>
  <si>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</si>
  <si>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</si>
  <si>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</si>
  <si>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</si>
  <si>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</si>
  <si>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</si>
  <si>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</si>
  <si>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</si>
  <si>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</si>
  <si>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</si>
  <si>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</si>
  <si>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</si>
  <si>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</si>
  <si>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</si>
  <si>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</si>
  <si>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</si>
  <si>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</si>
  <si>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</si>
  <si>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</si>
  <si>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</si>
  <si>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</si>
  <si>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</si>
  <si>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</si>
  <si>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</si>
  <si>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</si>
  <si>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</si>
  <si>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</si>
  <si>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</si>
  <si>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</si>
  <si>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</si>
  <si>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</si>
  <si>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</si>
  <si>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</si>
  <si>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</si>
  <si>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</si>
  <si>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</si>
  <si>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</si>
  <si>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</si>
  <si>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</si>
  <si>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</si>
  <si>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</si>
  <si>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</si>
  <si>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</si>
  <si>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</si>
  <si>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</si>
  <si>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</si>
  <si>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</si>
  <si>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</si>
  <si>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</si>
  <si>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</si>
  <si>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</si>
  <si>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</si>
  <si>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</si>
  <si>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</si>
  <si>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</si>
  <si>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</si>
  <si>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</si>
  <si>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</si>
  <si>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</si>
  <si>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</si>
  <si>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</si>
  <si>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</si>
  <si>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</si>
  <si>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</si>
  <si>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</si>
  <si>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</si>
  <si>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</si>
  <si>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</si>
  <si>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</si>
  <si>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</si>
  <si>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</si>
  <si>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</si>
  <si>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</si>
  <si>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</si>
  <si>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</si>
  <si>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</si>
  <si>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</si>
  <si>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</si>
  <si>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</si>
  <si>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</si>
  <si>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</si>
  <si>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</si>
  <si>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</si>
  <si>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</si>
  <si>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</si>
  <si>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</si>
  <si>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</si>
  <si>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</si>
  <si>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</si>
  <si>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</si>
  <si>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</si>
  <si>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</si>
  <si>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</si>
  <si>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</si>
  <si>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</si>
  <si>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</si>
  <si>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</si>
  <si>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</si>
  <si>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</si>
  <si>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</si>
  <si>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</si>
  <si>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</si>
  <si>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</si>
  <si>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</si>
  <si>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</si>
  <si>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</si>
  <si>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</si>
  <si>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</si>
  <si>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</si>
  <si>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</si>
  <si>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</si>
  <si>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</si>
  <si>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</si>
  <si>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</si>
  <si>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</si>
  <si>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</si>
  <si>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</si>
  <si>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</si>
  <si>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</si>
  <si>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</si>
  <si>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</si>
  <si>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</si>
  <si>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</si>
  <si>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</si>
  <si>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</si>
  <si>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</si>
  <si>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</si>
  <si>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</si>
  <si>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</si>
  <si>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</si>
  <si>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</si>
  <si>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</si>
  <si>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</si>
  <si>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</si>
  <si>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</si>
  <si>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</si>
  <si>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</si>
  <si>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</si>
  <si>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</si>
  <si>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</si>
  <si>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</si>
  <si>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</si>
  <si>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</si>
  <si>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</si>
  <si>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</si>
  <si>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</si>
  <si>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</si>
  <si>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</si>
  <si>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</si>
  <si>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</si>
  <si>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</si>
  <si>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</si>
  <si>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</si>
  <si>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</si>
  <si>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</si>
  <si>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</si>
  <si>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</si>
  <si>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</si>
  <si>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</si>
  <si>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</si>
  <si>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</si>
  <si>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</si>
  <si>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</si>
  <si>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</si>
  <si>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</si>
  <si>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</si>
  <si>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</si>
  <si>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</si>
  <si>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</si>
  <si>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</si>
  <si>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</si>
  <si>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</si>
  <si>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</si>
  <si>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</si>
  <si>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</si>
  <si>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</si>
  <si>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</si>
  <si>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</si>
  <si>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</si>
  <si>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</si>
  <si>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</si>
  <si>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</si>
  <si>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</si>
  <si>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</si>
  <si>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</si>
  <si>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</si>
  <si>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</si>
  <si>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</si>
  <si>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</si>
  <si>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</si>
  <si>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</si>
  <si>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</si>
  <si>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</si>
  <si>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</si>
  <si>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</si>
  <si>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</si>
  <si>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</si>
  <si>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</si>
  <si>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</si>
  <si>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</si>
  <si>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</si>
  <si>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</si>
  <si>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</si>
  <si>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</si>
  <si>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</si>
  <si>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</si>
  <si>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</si>
  <si>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</si>
  <si>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</si>
  <si>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</si>
  <si>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</si>
  <si>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</si>
  <si>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</si>
  <si>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</si>
  <si>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</si>
  <si>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</si>
  <si>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</si>
  <si>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</si>
  <si>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</si>
  <si>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</si>
  <si>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</si>
  <si>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</si>
  <si>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</si>
  <si>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</si>
  <si>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</si>
  <si>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</si>
  <si>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</si>
  <si>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</si>
  <si>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</si>
  <si>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</si>
  <si>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</si>
  <si>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</si>
  <si>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</si>
  <si>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</si>
  <si>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</si>
  <si>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</si>
  <si>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</si>
  <si>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</si>
  <si>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</si>
  <si>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</si>
  <si>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</si>
  <si>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</si>
  <si>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</si>
  <si>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</si>
  <si>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</si>
  <si>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</si>
  <si>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</si>
  <si>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</si>
  <si>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</si>
  <si>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</si>
  <si>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</si>
  <si>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</si>
  <si>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</si>
  <si>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</si>
  <si>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</si>
  <si>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</si>
  <si>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</si>
  <si>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</si>
  <si>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</si>
  <si>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</si>
  <si>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</si>
  <si>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</si>
  <si>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</si>
  <si>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</si>
  <si>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</si>
  <si>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</si>
  <si>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</si>
  <si>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</si>
  <si>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</si>
  <si>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</si>
  <si>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</si>
  <si>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</si>
  <si>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</si>
  <si>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</si>
  <si>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</si>
  <si>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</si>
  <si>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</si>
  <si>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</si>
  <si>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</si>
  <si>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</si>
  <si>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</si>
  <si>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</si>
  <si>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</si>
  <si>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</si>
  <si>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</si>
  <si>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</si>
  <si>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</si>
  <si>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</si>
  <si>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</si>
  <si>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</si>
  <si>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</si>
  <si>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</si>
  <si>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</si>
  <si>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</si>
  <si>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</si>
  <si>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</si>
  <si>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</si>
  <si>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</si>
  <si>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</si>
  <si>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</si>
  <si>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</si>
  <si>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</si>
  <si>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</si>
  <si>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</si>
  <si>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</si>
  <si>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</si>
  <si>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</si>
  <si>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</si>
  <si>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</si>
  <si>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</si>
  <si>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</si>
  <si>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</si>
  <si>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</si>
  <si>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</si>
  <si>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</si>
  <si>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</si>
  <si>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</si>
  <si>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</si>
  <si>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</si>
  <si>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</si>
  <si>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</si>
  <si>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</si>
  <si>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</si>
  <si>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</si>
  <si>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</si>
  <si>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</si>
  <si>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</si>
  <si>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</si>
  <si>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</si>
  <si>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</si>
  <si>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</si>
  <si>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</si>
  <si>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</si>
  <si>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</si>
  <si>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</si>
  <si>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</si>
  <si>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</si>
  <si>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</si>
  <si>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</si>
  <si>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</si>
  <si>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</si>
  <si>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</si>
  <si>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</si>
  <si>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</si>
  <si>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</si>
  <si>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</si>
  <si>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</si>
  <si>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</si>
  <si>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</si>
  <si>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</si>
  <si>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</si>
  <si>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</si>
  <si>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</si>
  <si>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</si>
  <si>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</si>
  <si>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</si>
  <si>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</si>
  <si>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</si>
  <si>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</si>
  <si>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</si>
  <si>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</si>
  <si>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</si>
  <si>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</si>
  <si>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</si>
  <si>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</si>
  <si>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</si>
  <si>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</si>
  <si>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</si>
  <si>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</si>
  <si>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</si>
  <si>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</si>
  <si>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</si>
  <si>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</si>
  <si>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</si>
  <si>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</si>
  <si>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</si>
  <si>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</si>
  <si>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</si>
  <si>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</si>
  <si>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</si>
  <si>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</si>
  <si>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</si>
  <si>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</si>
  <si>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</si>
  <si>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</si>
  <si>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</si>
  <si>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</si>
  <si>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</si>
  <si>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</si>
  <si>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</si>
  <si>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</si>
  <si>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</si>
  <si>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</si>
  <si>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</si>
  <si>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</si>
  <si>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</si>
  <si>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</si>
  <si>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</si>
  <si>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</si>
  <si>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</si>
  <si>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</si>
  <si>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</si>
  <si>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</si>
  <si>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</si>
  <si>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</si>
  <si>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</si>
  <si>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</si>
  <si>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</si>
  <si>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</si>
  <si>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</si>
  <si>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</si>
  <si>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</si>
  <si>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</si>
  <si>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</si>
  <si>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</si>
  <si>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</si>
  <si>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</si>
  <si>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</si>
  <si>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</si>
  <si>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</si>
  <si>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</si>
  <si>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</si>
  <si>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</si>
  <si>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</si>
  <si>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</si>
  <si>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</si>
  <si>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</si>
  <si>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</si>
  <si>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</si>
  <si>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</si>
  <si>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</si>
  <si>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</si>
  <si>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</si>
  <si>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</si>
  <si>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</si>
  <si>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</si>
  <si>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</si>
  <si>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</si>
  <si>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</si>
  <si>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</si>
  <si>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</si>
  <si>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</si>
  <si>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</si>
  <si>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</si>
  <si>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</si>
  <si>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</si>
  <si>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</si>
  <si>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</si>
  <si>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</si>
  <si>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</si>
  <si>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</si>
  <si>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</si>
  <si>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</si>
  <si>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</si>
  <si>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</si>
  <si>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</si>
  <si>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</si>
  <si>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</si>
  <si>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</si>
  <si>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</si>
  <si>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</si>
  <si>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</si>
  <si>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</si>
  <si>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</si>
  <si>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</si>
  <si>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</si>
  <si>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</si>
  <si>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</si>
  <si>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</si>
  <si>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</si>
  <si>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</si>
  <si>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</si>
  <si>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</si>
  <si>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</si>
  <si>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</si>
  <si>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</si>
  <si>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</si>
  <si>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</si>
  <si>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</si>
  <si>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</si>
  <si>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</si>
  <si>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</si>
  <si>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</si>
  <si>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</si>
  <si>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</si>
  <si>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</si>
  <si>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</si>
  <si>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</si>
  <si>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</si>
  <si>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</si>
  <si>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</si>
  <si>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</si>
  <si>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</si>
  <si>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</si>
  <si>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</si>
  <si>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</si>
  <si>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</si>
  <si>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</si>
  <si>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</si>
  <si>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</si>
  <si>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</si>
  <si>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</si>
  <si>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</si>
  <si>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</si>
  <si>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</si>
  <si>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</si>
  <si>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</si>
  <si>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</si>
  <si>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</si>
  <si>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</si>
  <si>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</si>
  <si>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</si>
  <si>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</si>
  <si>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</si>
  <si>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</si>
  <si>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</si>
  <si>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</si>
  <si>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</si>
  <si>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</si>
  <si>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</si>
  <si>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</si>
  <si>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</si>
  <si>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</si>
  <si>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</si>
  <si>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</si>
  <si>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</si>
  <si>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</si>
  <si>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</si>
  <si>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</si>
  <si>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</si>
  <si>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</si>
  <si>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</si>
  <si>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</si>
  <si>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</si>
  <si>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</si>
  <si>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</si>
  <si>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</si>
  <si>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</si>
  <si>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</si>
  <si>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</si>
  <si>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</si>
  <si>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</si>
  <si>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</si>
  <si>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</si>
  <si>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</si>
  <si>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</si>
  <si>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</si>
  <si>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</si>
  <si>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</si>
  <si>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</si>
  <si>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</si>
  <si>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</si>
  <si>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</si>
  <si>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</si>
  <si>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</si>
  <si>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</si>
  <si>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</si>
  <si>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</si>
  <si>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</si>
  <si>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</si>
  <si>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</si>
  <si>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</si>
  <si>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</si>
  <si>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</si>
  <si>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</si>
  <si>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</si>
  <si>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</si>
  <si>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</si>
  <si>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</si>
  <si>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</si>
  <si>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</si>
  <si>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</si>
  <si>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</si>
  <si>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</si>
  <si>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</si>
  <si>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</si>
  <si>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</si>
  <si>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</si>
  <si>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</si>
  <si>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</si>
  <si>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</si>
  <si>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</si>
  <si>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</si>
  <si>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</si>
  <si>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</si>
  <si>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</si>
  <si>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</si>
  <si>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</si>
  <si>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</si>
  <si>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</si>
  <si>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</si>
  <si>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</si>
  <si>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</si>
  <si>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</si>
  <si>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</si>
  <si>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</si>
  <si>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</si>
  <si>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</si>
  <si>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</si>
  <si>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</si>
  <si>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</si>
  <si>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</si>
  <si>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</si>
  <si>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</si>
  <si>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</si>
  <si>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</si>
  <si>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</si>
  <si>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</si>
  <si>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</si>
  <si>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</si>
  <si>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</si>
  <si>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</si>
  <si>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</si>
  <si>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</si>
  <si>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</si>
  <si>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</si>
  <si>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</si>
  <si>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</si>
  <si>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</si>
  <si>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</si>
  <si>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</si>
  <si>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</si>
  <si>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</si>
  <si>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</si>
  <si>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</si>
  <si>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</si>
  <si>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</si>
  <si>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</si>
  <si>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</si>
  <si>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</si>
  <si>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</si>
  <si>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</si>
  <si>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</si>
  <si>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</si>
  <si>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</si>
  <si>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</si>
  <si>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</si>
  <si>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</si>
  <si>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</si>
  <si>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</si>
  <si>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</si>
  <si>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</si>
  <si>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</si>
  <si>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</si>
  <si>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</si>
  <si>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</si>
  <si>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</si>
  <si>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</si>
  <si>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</si>
  <si>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</si>
  <si>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</si>
  <si>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</si>
  <si>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</si>
  <si>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</si>
  <si>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</si>
  <si>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</si>
  <si>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</si>
  <si>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</si>
  <si>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</si>
  <si>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</si>
  <si>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</si>
  <si>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</si>
  <si>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</si>
  <si>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</si>
  <si>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</si>
  <si>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</si>
  <si>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</si>
  <si>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</si>
  <si>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</si>
  <si>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</si>
  <si>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</si>
  <si>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</si>
  <si>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</si>
  <si>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</si>
  <si>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</si>
  <si>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</si>
  <si>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</si>
  <si>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</si>
  <si>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</si>
  <si>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</si>
  <si>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</si>
  <si>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</si>
  <si>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</si>
  <si>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</si>
  <si>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</si>
  <si>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</si>
  <si>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</si>
  <si>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</si>
  <si>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</si>
  <si>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</si>
  <si>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</si>
  <si>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</si>
  <si>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</si>
  <si>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</si>
  <si>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</si>
  <si>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</si>
  <si>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</si>
  <si>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</si>
  <si>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</si>
  <si>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</si>
  <si>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</si>
  <si>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</si>
  <si>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</si>
  <si>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</si>
  <si>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</si>
  <si>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</si>
  <si>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</si>
  <si>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</si>
  <si>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</si>
  <si>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</si>
  <si>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</si>
  <si>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</si>
  <si>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</si>
  <si>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</si>
  <si>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</si>
  <si>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</si>
  <si>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</si>
  <si>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</si>
  <si>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</si>
  <si>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</si>
  <si>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</si>
  <si>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</si>
  <si>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</si>
  <si>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</si>
  <si>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</si>
  <si>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</si>
  <si>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</si>
  <si>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</si>
  <si>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</si>
  <si>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</si>
  <si>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</si>
  <si>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</si>
  <si>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</si>
  <si>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</si>
  <si>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</si>
  <si>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</si>
  <si>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</si>
  <si>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</si>
  <si>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</si>
  <si>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</si>
  <si>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</si>
  <si>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</si>
  <si>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</si>
  <si>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</si>
  <si>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</si>
  <si>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</si>
  <si>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</si>
  <si>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</si>
  <si>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</si>
  <si>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</si>
  <si>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</si>
  <si>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</si>
  <si>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</si>
  <si>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</si>
  <si>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</si>
  <si>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</si>
  <si>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</si>
  <si>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</si>
  <si>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</si>
  <si>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</si>
  <si>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</si>
  <si>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</si>
  <si>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</si>
  <si>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</si>
  <si>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</si>
  <si>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</si>
  <si>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</si>
  <si>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</si>
  <si>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</si>
  <si>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</si>
  <si>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</si>
  <si>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</si>
  <si>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</si>
  <si>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</si>
  <si>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</si>
  <si>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</si>
  <si>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</si>
  <si>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</si>
  <si>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</si>
  <si>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</si>
  <si>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</si>
  <si>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</si>
  <si>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</si>
  <si>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</si>
  <si>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</si>
  <si>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</si>
  <si>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</si>
  <si>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</si>
  <si>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</si>
  <si>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</si>
  <si>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</si>
  <si>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</si>
  <si>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</si>
  <si>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</si>
  <si>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</si>
  <si>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</si>
  <si>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</si>
  <si>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</si>
  <si>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</si>
  <si>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</si>
  <si>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</si>
  <si>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</si>
  <si>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</si>
  <si>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</si>
  <si>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</si>
  <si>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</si>
  <si>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</si>
  <si>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</si>
  <si>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</si>
  <si>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</si>
  <si>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</si>
  <si>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</si>
  <si>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</si>
  <si>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</si>
  <si>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</si>
  <si>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</si>
  <si>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</si>
  <si>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</si>
  <si>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</si>
  <si>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</si>
  <si>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</si>
  <si>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</si>
  <si>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</si>
  <si>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</si>
  <si>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</si>
  <si>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</si>
  <si>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</si>
  <si>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</si>
  <si>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</si>
  <si>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</si>
  <si>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</si>
  <si>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</si>
  <si>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</si>
  <si>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</si>
  <si>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</si>
  <si>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</si>
  <si>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</si>
  <si>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</si>
  <si>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</si>
  <si>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</si>
  <si>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</si>
  <si>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</si>
  <si>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</si>
  <si>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</si>
  <si>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</si>
  <si>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</si>
  <si>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</si>
  <si>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</si>
  <si>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</si>
  <si>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</si>
  <si>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</si>
  <si>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</si>
  <si>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</si>
  <si>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</si>
  <si>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</si>
  <si>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</si>
  <si>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</si>
  <si>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</si>
  <si>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</si>
  <si>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</si>
  <si>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</si>
  <si>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</si>
  <si>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</si>
  <si>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</si>
  <si>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</si>
  <si>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</si>
  <si>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</si>
  <si>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</si>
  <si>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</si>
  <si>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</si>
  <si>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</si>
  <si>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</si>
  <si>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</si>
  <si>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</si>
  <si>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</si>
  <si>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</si>
  <si>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</si>
  <si>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</si>
  <si>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</si>
  <si>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</si>
  <si>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</si>
  <si>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</si>
  <si>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</si>
  <si>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</si>
  <si>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</si>
  <si>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</si>
  <si>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</si>
  <si>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</si>
  <si>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</si>
  <si>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</si>
  <si>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</si>
  <si>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</si>
  <si>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</si>
  <si>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</si>
  <si>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</si>
  <si>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</si>
  <si>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</si>
  <si>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</si>
  <si>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</si>
  <si>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</si>
  <si>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</si>
  <si>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</si>
  <si>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</si>
  <si>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</si>
  <si>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</si>
  <si>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</si>
  <si>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</si>
  <si>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</si>
  <si>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</si>
  <si>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</si>
  <si>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</si>
  <si>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</si>
  <si>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</si>
  <si>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</si>
  <si>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</si>
  <si>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</si>
  <si>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</si>
  <si>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</si>
  <si>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</si>
  <si>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</si>
  <si>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</si>
  <si>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</si>
  <si>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</si>
  <si>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</si>
  <si>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</si>
  <si>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</si>
  <si>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</si>
  <si>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</si>
  <si>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</si>
  <si>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</si>
  <si>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</si>
  <si>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</si>
  <si>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</si>
  <si>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</si>
  <si>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</si>
  <si>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</si>
  <si>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</si>
  <si>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</si>
  <si>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</si>
  <si>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</si>
  <si>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</si>
  <si>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</si>
  <si>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</si>
  <si>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</si>
  <si>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</si>
  <si>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</si>
  <si>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</si>
  <si>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</si>
  <si>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</si>
  <si>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</si>
  <si>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</si>
  <si>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</si>
  <si>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</si>
  <si>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</si>
  <si>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</si>
  <si>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</si>
  <si>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</si>
  <si>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</si>
  <si>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</si>
  <si>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</si>
  <si>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</si>
  <si>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</si>
  <si>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</si>
  <si>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</si>
  <si>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</si>
  <si>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</si>
  <si>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</si>
  <si>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</si>
  <si>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</si>
  <si>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</si>
  <si>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</si>
  <si>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</si>
  <si>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</si>
  <si>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</si>
  <si>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</si>
  <si>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</si>
  <si>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</si>
  <si>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</si>
  <si>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</si>
  <si>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</si>
  <si>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</si>
  <si>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</si>
  <si>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</si>
  <si>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</si>
  <si>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</si>
  <si>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</si>
  <si>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</si>
  <si>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</si>
  <si>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</si>
  <si>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</si>
  <si>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</si>
  <si>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</si>
  <si>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</si>
  <si>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</si>
  <si>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</si>
  <si>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</si>
  <si>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</si>
  <si>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</si>
  <si>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</si>
  <si>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</si>
  <si>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</si>
  <si>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</si>
  <si>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</si>
  <si>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</si>
  <si>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</si>
  <si>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</si>
  <si>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</si>
  <si>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</si>
  <si>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</si>
  <si>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</si>
  <si>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</si>
  <si>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</si>
  <si>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</si>
  <si>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</si>
  <si>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</si>
  <si>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</si>
  <si>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</si>
  <si>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</si>
  <si>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</si>
  <si>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</si>
  <si>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</si>
  <si>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</si>
  <si>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</si>
  <si>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</si>
  <si>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</si>
  <si>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</si>
  <si>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</si>
  <si>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</si>
  <si>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</si>
  <si>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</si>
  <si>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</si>
  <si>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</si>
  <si>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</si>
  <si>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</si>
  <si>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</si>
  <si>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</si>
  <si>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</si>
  <si>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</si>
  <si>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</si>
  <si>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</si>
  <si>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</si>
  <si>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</si>
  <si>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</si>
  <si>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</si>
  <si>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</si>
  <si>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</si>
  <si>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</si>
  <si>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</si>
  <si>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</si>
  <si>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</si>
  <si>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</si>
  <si>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</si>
  <si>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</si>
  <si>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</si>
  <si>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</si>
  <si>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</si>
  <si>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</si>
  <si>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</si>
  <si>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</si>
  <si>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</si>
  <si>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</si>
  <si>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</si>
  <si>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</si>
  <si>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</si>
  <si>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</si>
  <si>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</si>
  <si>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</si>
  <si>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</si>
  <si>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</si>
  <si>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</si>
  <si>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</si>
  <si>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</si>
  <si>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</si>
  <si>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</si>
  <si>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</si>
  <si>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</si>
  <si>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</si>
  <si>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</si>
  <si>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</si>
  <si>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</si>
  <si>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</si>
  <si>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</si>
  <si>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</si>
  <si>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</si>
  <si>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</si>
  <si>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</si>
  <si>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</si>
  <si>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</si>
  <si>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</si>
  <si>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</si>
  <si>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</si>
  <si>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</si>
  <si>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</si>
  <si>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</si>
  <si>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</si>
  <si>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</si>
  <si>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</si>
  <si>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</si>
  <si>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</si>
  <si>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</si>
  <si>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</si>
  <si>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</si>
  <si>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</si>
  <si>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</si>
  <si>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</si>
  <si>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</si>
  <si>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</si>
  <si>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</si>
  <si>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</si>
  <si>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</si>
  <si>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</si>
  <si>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</si>
  <si>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</si>
  <si>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</si>
  <si>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</si>
  <si>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</si>
  <si>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</si>
  <si>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</si>
  <si>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</si>
  <si>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</si>
  <si>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</si>
  <si>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</si>
  <si>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</si>
  <si>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</si>
  <si>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</si>
  <si>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</si>
  <si>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</si>
  <si>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</si>
  <si>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</si>
  <si>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</si>
  <si>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</si>
  <si>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</si>
  <si>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</si>
  <si>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</si>
  <si>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</si>
  <si>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</si>
  <si>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</si>
  <si>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</si>
  <si>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</si>
  <si>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</si>
  <si>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</si>
  <si>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</si>
  <si>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</si>
  <si>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</si>
  <si>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</si>
  <si>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</si>
  <si>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</si>
  <si>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</si>
  <si>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</si>
  <si>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</si>
  <si>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</si>
  <si>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</si>
  <si>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</si>
  <si>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</si>
  <si>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</si>
  <si>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</si>
  <si>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</si>
  <si>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</si>
  <si>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</si>
  <si>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</si>
  <si>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</si>
  <si>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</si>
  <si>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</si>
  <si>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</si>
  <si>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</si>
  <si>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</si>
  <si>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</si>
  <si>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</si>
  <si>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</si>
  <si>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</si>
  <si>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</si>
  <si>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</si>
  <si>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</si>
  <si>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</si>
  <si>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</si>
  <si>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</si>
  <si>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</si>
  <si>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</si>
  <si>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</si>
  <si>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</si>
  <si>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</si>
  <si>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</si>
  <si>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</si>
  <si>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</si>
  <si>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</si>
  <si>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</si>
  <si>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</si>
  <si>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</si>
  <si>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</si>
  <si>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</si>
  <si>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</si>
  <si>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</si>
  <si>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</si>
  <si>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</si>
  <si>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</si>
  <si>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</si>
  <si>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</si>
  <si>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</si>
  <si>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</si>
  <si>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</si>
  <si>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</si>
  <si>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</si>
  <si>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</si>
  <si>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</si>
  <si>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</si>
  <si>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</si>
  <si>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</si>
  <si>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</si>
  <si>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</si>
  <si>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</si>
  <si>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</si>
  <si>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</si>
  <si>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</si>
  <si>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</si>
  <si>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</si>
  <si>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</si>
  <si>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</si>
  <si>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</si>
  <si>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</si>
  <si>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</si>
  <si>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</si>
  <si>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</si>
  <si>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</si>
  <si>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</si>
  <si>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</si>
  <si>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</si>
  <si>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</si>
  <si>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</si>
  <si>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</si>
  <si>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</si>
  <si>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</si>
  <si>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</si>
  <si>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</si>
  <si>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</si>
  <si>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</si>
  <si>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</si>
  <si>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</si>
  <si>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</si>
  <si>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</si>
  <si>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</si>
  <si>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</si>
  <si>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</si>
  <si>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</si>
  <si>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</si>
  <si>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</si>
  <si>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</si>
  <si>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</si>
  <si>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</si>
  <si>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</si>
  <si>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</si>
  <si>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</si>
  <si>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</si>
  <si>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</si>
  <si>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</si>
  <si>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</si>
  <si>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</si>
  <si>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</si>
  <si>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</si>
  <si>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</si>
  <si>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</si>
  <si>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</si>
  <si>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</si>
  <si>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</si>
  <si>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</si>
  <si>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</si>
  <si>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</si>
  <si>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</si>
  <si>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</si>
  <si>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</si>
  <si>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</si>
  <si>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</si>
  <si>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</si>
  <si>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</si>
  <si>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</si>
  <si>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</si>
  <si>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</si>
  <si>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</si>
  <si>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</si>
  <si>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</si>
  <si>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</si>
  <si>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</si>
  <si>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</si>
  <si>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</si>
  <si>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</si>
  <si>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</si>
  <si>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</si>
  <si>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</si>
  <si>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</si>
  <si>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</si>
  <si>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</si>
  <si>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</si>
  <si>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</si>
  <si>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</si>
  <si>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</si>
  <si>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</si>
  <si>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</si>
  <si>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</si>
  <si>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</si>
  <si>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</si>
  <si>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</si>
  <si>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</si>
  <si>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</si>
  <si>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</si>
  <si>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</si>
  <si>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</si>
  <si>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</si>
  <si>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</si>
  <si>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</si>
  <si>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</si>
  <si>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</si>
  <si>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</si>
  <si>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</si>
  <si>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</si>
  <si>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</si>
  <si>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</si>
  <si>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</si>
  <si>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</si>
  <si>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</si>
  <si>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</si>
  <si>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</si>
  <si>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</si>
  <si>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</si>
  <si>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</si>
  <si>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</si>
  <si>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</si>
  <si>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</si>
  <si>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</si>
  <si>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</si>
  <si>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</si>
  <si>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</si>
  <si>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</si>
  <si>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</si>
  <si>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</si>
  <si>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</si>
  <si>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</si>
  <si>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</si>
  <si>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</si>
  <si>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</si>
  <si>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</si>
  <si>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</si>
  <si>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</si>
  <si>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</si>
  <si>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</si>
  <si>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</si>
  <si>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</si>
  <si>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</si>
  <si>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</si>
  <si>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</si>
  <si>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</si>
  <si>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</si>
  <si>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</si>
  <si>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</si>
  <si>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</si>
  <si>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</si>
  <si>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</si>
  <si>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</si>
  <si>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</si>
  <si>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</si>
  <si>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</si>
  <si>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</si>
  <si>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</si>
  <si>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</si>
  <si>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</si>
  <si>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</si>
  <si>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</si>
  <si>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</si>
  <si>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</si>
  <si>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</si>
  <si>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</si>
  <si>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</si>
  <si>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</si>
  <si>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</si>
  <si>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</si>
  <si>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</si>
  <si>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</si>
  <si>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</si>
  <si>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</si>
  <si>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</si>
  <si>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</si>
  <si>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</si>
  <si>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</si>
  <si>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</si>
  <si>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</si>
  <si>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</si>
  <si>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</si>
  <si>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</si>
  <si>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</si>
  <si>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</si>
  <si>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</si>
  <si>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</si>
  <si>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</si>
  <si>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</si>
  <si>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</si>
  <si>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</si>
  <si>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</si>
  <si>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</si>
  <si>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</si>
  <si>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</si>
  <si>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</si>
  <si>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</si>
  <si>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</si>
  <si>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</si>
  <si>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</si>
  <si>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</si>
  <si>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</si>
  <si>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</si>
  <si>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</si>
  <si>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</si>
  <si>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</si>
  <si>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</si>
  <si>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</si>
  <si>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</si>
  <si>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</si>
  <si>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</si>
  <si>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</si>
  <si>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</si>
  <si>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</si>
  <si>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</si>
  <si>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</si>
  <si>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</si>
  <si>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</si>
  <si>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</si>
  <si>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</si>
  <si>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</si>
  <si>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</si>
  <si>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</si>
  <si>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</si>
  <si>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</si>
  <si>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</si>
  <si>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</si>
  <si>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</si>
  <si>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</si>
  <si>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</si>
  <si>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</si>
  <si>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</si>
  <si>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</si>
  <si>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</si>
  <si>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</si>
  <si>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</si>
  <si>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</si>
  <si>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</si>
  <si>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</si>
  <si>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</si>
  <si>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</si>
  <si>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</si>
  <si>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</si>
  <si>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</si>
  <si>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</si>
  <si>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</si>
  <si>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</si>
  <si>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</si>
  <si>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</si>
  <si>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</si>
  <si>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</si>
  <si>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</si>
  <si>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</si>
  <si>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</si>
  <si>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</si>
  <si>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</si>
  <si>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</si>
  <si>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</si>
  <si>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</si>
  <si>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</si>
  <si>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</si>
  <si>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</si>
  <si>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</si>
  <si>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</si>
  <si>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</si>
  <si>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</si>
  <si>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</si>
  <si>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</si>
  <si>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</si>
  <si>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</si>
  <si>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</si>
  <si>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</si>
  <si>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</si>
  <si>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</si>
  <si>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</si>
  <si>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</si>
  <si>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</si>
  <si>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</si>
  <si>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</si>
  <si>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</si>
  <si>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</si>
  <si>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</si>
  <si>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</si>
  <si>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</si>
  <si>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</si>
  <si>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</si>
  <si>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</si>
  <si>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</si>
  <si>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</si>
  <si>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</si>
  <si>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</si>
  <si>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</si>
  <si>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</si>
  <si>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</si>
  <si>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</si>
  <si>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</si>
  <si>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</si>
  <si>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</si>
  <si>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</si>
  <si>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</si>
  <si>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</si>
  <si>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</si>
  <si>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</si>
  <si>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</si>
  <si>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</si>
  <si>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</si>
  <si>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</si>
  <si>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</si>
  <si>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</si>
  <si>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</si>
  <si>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</si>
  <si>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</si>
  <si>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</si>
  <si>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</si>
  <si>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</si>
  <si>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</si>
  <si>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</si>
  <si>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</si>
  <si>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</si>
  <si>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</si>
  <si>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</si>
  <si>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</si>
  <si>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</si>
  <si>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</si>
  <si>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</si>
  <si>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</si>
  <si>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</si>
  <si>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</si>
  <si>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</si>
  <si>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</si>
  <si>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</si>
  <si>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</si>
  <si>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</si>
  <si>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</si>
  <si>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</si>
  <si>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</si>
  <si>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</si>
  <si>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</si>
  <si>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</si>
  <si>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</si>
  <si>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</si>
  <si>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</si>
  <si>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</si>
  <si>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</si>
  <si>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</si>
  <si>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</si>
  <si>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</si>
  <si>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</si>
  <si>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</si>
  <si>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</si>
  <si>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</si>
  <si>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</si>
  <si>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</si>
  <si>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</si>
  <si>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</si>
  <si>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</si>
  <si>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</si>
  <si>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</si>
  <si>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</si>
  <si>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</si>
  <si>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</si>
  <si>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</si>
  <si>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</si>
  <si>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</si>
  <si>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</si>
  <si>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</si>
  <si>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</si>
  <si>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</si>
  <si>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</si>
  <si>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</si>
  <si>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</si>
  <si>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</si>
  <si>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</si>
  <si>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</si>
  <si>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</si>
  <si>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</si>
  <si>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</si>
  <si>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</si>
  <si>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</si>
  <si>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</si>
  <si>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</si>
  <si>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</si>
  <si>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</si>
  <si>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</si>
  <si>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</si>
  <si>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</si>
  <si>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</si>
  <si>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</si>
  <si>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</si>
  <si>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</si>
  <si>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</si>
  <si>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</si>
  <si>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</si>
  <si>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</si>
  <si>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</si>
  <si>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</si>
  <si>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</si>
  <si>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</si>
  <si>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</si>
  <si>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</si>
  <si>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</si>
  <si>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</si>
  <si>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</si>
  <si>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</si>
  <si>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</si>
  <si>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</si>
  <si>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</si>
  <si>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</si>
  <si>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</si>
  <si>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</si>
  <si>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</si>
  <si>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</si>
  <si>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</si>
  <si>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</si>
  <si>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</si>
  <si>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</si>
  <si>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</si>
  <si>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</si>
  <si>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</si>
  <si>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</si>
  <si>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</si>
  <si>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</si>
  <si>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</si>
  <si>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</si>
  <si>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</si>
  <si>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</si>
  <si>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</si>
  <si>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</si>
  <si>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</si>
  <si>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</si>
  <si>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</si>
  <si>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</si>
  <si>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</si>
  <si>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</si>
  <si>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</si>
  <si>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</si>
  <si>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</si>
  <si>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</si>
  <si>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</si>
  <si>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</si>
  <si>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</si>
  <si>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</si>
  <si>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</si>
  <si>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</si>
  <si>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</si>
  <si>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</si>
  <si>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</si>
  <si>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</si>
  <si>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</si>
  <si>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</si>
  <si>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</si>
  <si>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</si>
  <si>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</si>
  <si>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</si>
  <si>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</si>
  <si>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</si>
  <si>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</si>
  <si>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</si>
  <si>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</si>
  <si>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</si>
  <si>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</si>
  <si>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</si>
  <si>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</si>
  <si>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</si>
  <si>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</si>
  <si>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</si>
  <si>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</si>
  <si>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</si>
  <si>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</si>
  <si>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</si>
  <si>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</si>
  <si>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</si>
  <si>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</si>
  <si>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</si>
  <si>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</si>
  <si>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</si>
  <si>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</si>
  <si>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</si>
  <si>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</si>
  <si>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</si>
  <si>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</si>
  <si>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</si>
  <si>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</si>
  <si>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</si>
  <si>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</si>
  <si>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</si>
  <si>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</si>
  <si>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</si>
  <si>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</si>
  <si>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</si>
  <si>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</si>
  <si>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</si>
  <si>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</si>
  <si>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</si>
  <si>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</si>
  <si>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</si>
  <si>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</si>
  <si>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</si>
  <si>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</si>
  <si>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</si>
  <si>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</si>
  <si>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</si>
  <si>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</si>
  <si>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</si>
  <si>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</si>
  <si>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</si>
  <si>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</si>
  <si>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</si>
  <si>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</si>
  <si>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</si>
  <si>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</si>
  <si>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</si>
  <si>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</si>
  <si>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</si>
  <si>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</si>
  <si>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</si>
  <si>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</si>
  <si>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</si>
  <si>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</si>
  <si>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</si>
  <si>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</si>
  <si>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</si>
  <si>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</si>
  <si>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</si>
  <si>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</si>
  <si>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</si>
  <si>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</si>
  <si>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</si>
  <si>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</si>
  <si>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</si>
  <si>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</si>
  <si>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</si>
  <si>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</si>
  <si>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</si>
  <si>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</si>
  <si>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</si>
  <si>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</si>
  <si>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</si>
  <si>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</si>
  <si>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</si>
  <si>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</si>
  <si>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</si>
  <si>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</si>
  <si>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</si>
  <si>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</si>
  <si>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</si>
  <si>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</si>
  <si>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</si>
  <si>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</si>
  <si>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</si>
  <si>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</si>
  <si>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</si>
  <si>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</si>
  <si>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</si>
  <si>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</si>
  <si>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</si>
  <si>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</si>
  <si>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</si>
  <si>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</si>
  <si>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</si>
  <si>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</si>
  <si>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</si>
  <si>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</si>
  <si>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</si>
  <si>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</si>
  <si>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</si>
  <si>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</si>
  <si>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</si>
  <si>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</si>
  <si>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</si>
  <si>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</si>
  <si>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</si>
  <si>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</si>
  <si>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</si>
  <si>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</si>
  <si>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</si>
  <si>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</si>
  <si>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</si>
  <si>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</si>
  <si>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</si>
  <si>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</si>
  <si>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</si>
  <si>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</si>
  <si>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</si>
  <si>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</si>
  <si>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</si>
  <si>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</si>
  <si>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</si>
  <si>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</si>
  <si>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</si>
  <si>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</si>
  <si>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</si>
  <si>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</si>
  <si>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</si>
  <si>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</si>
  <si>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</si>
  <si>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</si>
  <si>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</si>
  <si>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</si>
  <si>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</si>
  <si>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</si>
  <si>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</si>
  <si>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</si>
  <si>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</si>
  <si>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</si>
  <si>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</si>
  <si>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</si>
  <si>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</si>
  <si>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</si>
  <si>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</si>
  <si>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</si>
  <si>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</si>
  <si>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</si>
  <si>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</si>
  <si>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</si>
  <si>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</si>
  <si>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</si>
  <si>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</si>
  <si>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</si>
  <si>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</si>
  <si>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</si>
  <si>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</si>
  <si>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</si>
  <si>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</si>
  <si>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</si>
  <si>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</si>
  <si>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</si>
  <si>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</si>
  <si>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</si>
  <si>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</si>
  <si>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</si>
  <si>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</si>
  <si>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</si>
  <si>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</si>
  <si>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</si>
  <si>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</si>
  <si>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</si>
  <si>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</si>
  <si>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</si>
  <si>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</si>
  <si>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</si>
  <si>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</si>
  <si>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</si>
  <si>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</si>
  <si>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</si>
  <si>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</si>
  <si>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</si>
  <si>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</si>
  <si>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</si>
  <si>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</si>
  <si>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</si>
  <si>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</si>
  <si>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</si>
  <si>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</si>
  <si>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</si>
  <si>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</si>
  <si>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</si>
  <si>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</si>
  <si>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</si>
  <si>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</si>
  <si>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</si>
  <si>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</si>
  <si>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</si>
  <si>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</si>
  <si>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</si>
  <si>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</si>
  <si>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</si>
  <si>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</si>
  <si>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</si>
  <si>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</si>
  <si>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</si>
  <si>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</si>
  <si>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</si>
  <si>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</si>
  <si>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</si>
  <si>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</si>
  <si>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</si>
  <si>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</si>
  <si>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</si>
  <si>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</si>
  <si>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</si>
  <si>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</si>
  <si>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</si>
  <si>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</si>
  <si>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</si>
  <si>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</si>
  <si>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</si>
  <si>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</si>
  <si>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</si>
  <si>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</si>
  <si>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</si>
  <si>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</si>
  <si>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</si>
  <si>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</si>
  <si>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</si>
  <si>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</si>
  <si>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</si>
  <si>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</si>
  <si>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</si>
  <si>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</si>
  <si>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</si>
  <si>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</si>
  <si>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</si>
  <si>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</si>
  <si>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</si>
  <si>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</si>
  <si>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</si>
  <si>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</si>
  <si>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</si>
  <si>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</si>
  <si>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</si>
  <si>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</si>
  <si>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</si>
  <si>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</si>
  <si>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</si>
  <si>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</si>
  <si>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</si>
  <si>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</si>
  <si>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</si>
  <si>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</si>
  <si>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</si>
  <si>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</si>
  <si>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</si>
  <si>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</si>
  <si>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</si>
  <si>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</si>
  <si>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</si>
  <si>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</si>
  <si>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</si>
  <si>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</si>
  <si>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</si>
  <si>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</si>
  <si>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</si>
  <si>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</si>
  <si>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</si>
  <si>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</si>
  <si>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</si>
  <si>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</si>
  <si>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</si>
  <si>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</si>
  <si>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</si>
  <si>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</si>
  <si>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</si>
  <si>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</si>
  <si>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</si>
  <si>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</si>
  <si>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</si>
  <si>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</si>
  <si>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</si>
  <si>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</si>
  <si>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</si>
  <si>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</si>
  <si>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</si>
  <si>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</si>
  <si>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</si>
  <si>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</si>
  <si>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</si>
  <si>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</si>
  <si>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</si>
  <si>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</si>
  <si>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</si>
  <si>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</si>
  <si>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</si>
  <si>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</si>
  <si>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</si>
  <si>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</si>
  <si>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</si>
  <si>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</si>
  <si>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</si>
  <si>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</si>
  <si>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</si>
  <si>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</si>
  <si>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</si>
  <si>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</si>
  <si>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</si>
  <si>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</si>
  <si>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</si>
  <si>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</si>
  <si>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</si>
  <si>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</si>
  <si>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</si>
  <si>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</si>
  <si>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</si>
  <si>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</si>
  <si>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</si>
  <si>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</si>
  <si>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</si>
  <si>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</si>
  <si>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</si>
  <si>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</si>
  <si>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</si>
  <si>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</si>
  <si>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</si>
  <si>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</si>
  <si>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</si>
  <si>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</si>
  <si>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</si>
  <si>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</si>
  <si>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</si>
  <si>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</si>
  <si>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</si>
  <si>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</si>
  <si>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</si>
  <si>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</si>
  <si>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</si>
  <si>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</si>
  <si>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</si>
  <si>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</si>
  <si>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</si>
  <si>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</si>
  <si>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</si>
  <si>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</si>
  <si>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</si>
  <si>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</si>
  <si>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</si>
  <si>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</si>
  <si>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</si>
  <si>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</si>
  <si>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</si>
  <si>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</si>
  <si>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</si>
  <si>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</si>
  <si>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</si>
  <si>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</si>
  <si>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</si>
  <si>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</si>
  <si>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</si>
  <si>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</si>
  <si>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</si>
  <si>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</si>
  <si>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</si>
  <si>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</si>
  <si>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</si>
  <si>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</si>
  <si>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</si>
  <si>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</si>
  <si>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</si>
  <si>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</si>
  <si>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</si>
  <si>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</si>
  <si>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</si>
  <si>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</si>
  <si>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</si>
  <si>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</si>
  <si>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</si>
  <si>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</si>
  <si>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</si>
  <si>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</si>
  <si>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</si>
  <si>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</si>
  <si>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</si>
  <si>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</si>
  <si>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</si>
  <si>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</si>
  <si>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</si>
  <si>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</si>
  <si>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</si>
  <si>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</si>
  <si>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</si>
  <si>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</si>
  <si>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</si>
  <si>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</si>
  <si>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</si>
  <si>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</si>
  <si>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</si>
  <si>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</si>
  <si>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</si>
  <si>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</si>
  <si>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</si>
  <si>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</si>
  <si>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</si>
  <si>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</si>
  <si>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</si>
  <si>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</si>
  <si>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</si>
  <si>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</si>
  <si>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</si>
  <si>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</si>
  <si>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</si>
  <si>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</si>
  <si>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</si>
  <si>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</si>
  <si>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</si>
  <si>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</si>
  <si>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</si>
  <si>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</si>
  <si>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</si>
  <si>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</si>
  <si>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</si>
  <si>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</si>
  <si>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</si>
  <si>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</si>
  <si>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</si>
  <si>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</si>
  <si>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</si>
  <si>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</si>
  <si>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</si>
  <si>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</si>
  <si>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</si>
  <si>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</si>
  <si>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</si>
  <si>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</si>
  <si>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</si>
  <si>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</si>
  <si>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</si>
  <si>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</si>
  <si>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</si>
  <si>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</si>
  <si>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</si>
  <si>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</si>
  <si>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</si>
  <si>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</si>
  <si>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</si>
  <si>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</si>
  <si>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</si>
  <si>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</si>
  <si>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</si>
  <si>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</si>
  <si>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</si>
  <si>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</si>
  <si>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</si>
  <si>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</si>
  <si>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</si>
  <si>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</si>
  <si>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</si>
  <si>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</si>
  <si>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</si>
  <si>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</si>
  <si>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</si>
  <si>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</si>
  <si>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</si>
  <si>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</si>
  <si>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</si>
  <si>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</si>
  <si>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</si>
  <si>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</si>
  <si>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</si>
  <si>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</si>
  <si>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</si>
  <si>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</si>
  <si>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</si>
  <si>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</si>
  <si>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</si>
  <si>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</si>
  <si>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</si>
  <si>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</si>
  <si>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</si>
  <si>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</si>
  <si>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</si>
  <si>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</si>
  <si>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</si>
  <si>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</si>
  <si>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</si>
  <si>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</si>
  <si>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</si>
  <si>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</si>
  <si>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</si>
  <si>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</si>
  <si>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</si>
  <si>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</si>
  <si>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</si>
  <si>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</si>
  <si>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</si>
  <si>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</si>
  <si>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</si>
  <si>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</si>
  <si>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</si>
  <si>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</si>
  <si>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</si>
  <si>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</si>
  <si>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</si>
  <si>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</si>
  <si>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</si>
  <si>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</si>
  <si>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</si>
  <si>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</si>
  <si>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</si>
  <si>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</si>
  <si>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</si>
  <si>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</si>
  <si>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</si>
  <si>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</si>
  <si>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</si>
  <si>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</si>
  <si>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</si>
  <si>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</si>
  <si>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</si>
  <si>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</si>
  <si>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</si>
  <si>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</si>
  <si>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</si>
  <si>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</si>
  <si>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</si>
  <si>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</si>
  <si>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</si>
  <si>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</si>
  <si>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</si>
  <si>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</si>
  <si>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</si>
  <si>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</si>
  <si>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</si>
  <si>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</si>
  <si>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</si>
  <si>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</si>
  <si>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</si>
  <si>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</si>
  <si>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</si>
  <si>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</si>
  <si>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</si>
  <si>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</si>
  <si>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</si>
  <si>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</si>
  <si>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</si>
  <si>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</si>
  <si>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</si>
  <si>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</si>
  <si>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</si>
  <si>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</si>
  <si>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</si>
  <si>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</si>
  <si>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</si>
  <si>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</si>
  <si>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</si>
  <si>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</si>
  <si>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</si>
  <si>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</si>
  <si>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</si>
  <si>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</si>
  <si>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</si>
  <si>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</si>
  <si>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</si>
  <si>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</si>
  <si>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</si>
  <si>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</si>
  <si>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</si>
  <si>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</si>
  <si>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</si>
  <si>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</si>
  <si>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</si>
  <si>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</si>
  <si>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</si>
  <si>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</si>
  <si>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</si>
  <si>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</si>
  <si>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</si>
  <si>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</si>
  <si>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</si>
  <si>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</si>
  <si>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</si>
  <si>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</si>
  <si>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</si>
  <si>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</si>
  <si>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</si>
  <si>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</si>
  <si>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</si>
  <si>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</si>
  <si>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</si>
  <si>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</si>
  <si>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</si>
  <si>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</si>
  <si>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</si>
  <si>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</si>
  <si>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</si>
  <si>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</si>
  <si>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</si>
  <si>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</si>
  <si>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</si>
  <si>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</si>
  <si>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</si>
  <si>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</si>
  <si>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</si>
  <si>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</si>
  <si>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</si>
  <si>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</si>
  <si>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</si>
  <si>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</si>
  <si>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</si>
  <si>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</si>
  <si>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</si>
  <si>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</si>
  <si>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</si>
  <si>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</si>
  <si>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</si>
  <si>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</si>
  <si>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</si>
  <si>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</si>
  <si>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</si>
  <si>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</si>
  <si>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</si>
  <si>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</si>
  <si>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</si>
  <si>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</si>
  <si>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</si>
  <si>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</si>
  <si>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</si>
  <si>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</si>
  <si>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</si>
  <si>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</si>
  <si>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</si>
  <si>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</si>
  <si>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</si>
  <si>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</si>
  <si>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</si>
  <si>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</si>
  <si>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</si>
  <si>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</si>
  <si>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</si>
  <si>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</si>
  <si>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</si>
  <si>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</si>
  <si>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</si>
  <si>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</si>
  <si>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</si>
  <si>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</si>
  <si>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</si>
  <si>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</si>
  <si>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</si>
  <si>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</si>
  <si>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</si>
  <si>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</si>
  <si>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</si>
  <si>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</si>
  <si>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</si>
  <si>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</si>
  <si>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</si>
  <si>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</si>
  <si>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</si>
  <si>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</si>
  <si>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</si>
  <si>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</si>
  <si>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</si>
  <si>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</si>
  <si>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</si>
  <si>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</si>
  <si>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</si>
  <si>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</si>
  <si>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</si>
  <si>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</si>
  <si>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</si>
  <si>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</si>
  <si>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</si>
  <si>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</si>
  <si>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</si>
  <si>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</si>
  <si>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</si>
  <si>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</si>
  <si>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</si>
  <si>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</si>
  <si>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</si>
  <si>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</si>
  <si>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</si>
  <si>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</si>
  <si>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</si>
  <si>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</si>
  <si>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</si>
  <si>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</si>
  <si>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</si>
  <si>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</si>
  <si>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</si>
  <si>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</si>
  <si>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</si>
  <si>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</si>
  <si>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</si>
  <si>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</si>
  <si>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</si>
  <si>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</si>
  <si>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</si>
  <si>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</si>
  <si>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</si>
  <si>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</si>
  <si>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</si>
  <si>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</si>
  <si>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</si>
  <si>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</si>
  <si>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</si>
  <si>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</si>
  <si>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</si>
  <si>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</si>
  <si>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</si>
  <si>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</si>
  <si>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</si>
  <si>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</si>
  <si>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</si>
  <si>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</si>
  <si>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</si>
  <si>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</si>
  <si>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</si>
  <si>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</si>
  <si>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</si>
  <si>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</si>
  <si>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</si>
  <si>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</si>
  <si>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</si>
  <si>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</si>
  <si>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</si>
  <si>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</si>
  <si>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</si>
  <si>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</si>
  <si>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</si>
  <si>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</si>
  <si>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</si>
  <si>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</si>
  <si>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</si>
  <si>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</si>
  <si>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</si>
  <si>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</si>
  <si>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</si>
  <si>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</si>
  <si>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</si>
  <si>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</si>
  <si>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</si>
  <si>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</si>
  <si>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</si>
  <si>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</si>
  <si>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</si>
  <si>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</si>
  <si>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</si>
  <si>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</si>
  <si>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</si>
  <si>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</si>
  <si>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</si>
  <si>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</si>
  <si>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</si>
  <si>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</si>
  <si>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</si>
  <si>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</si>
  <si>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</si>
  <si>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</si>
  <si>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</si>
  <si>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</si>
  <si>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</si>
  <si>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</si>
  <si>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</si>
  <si>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</si>
  <si>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</si>
  <si>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</si>
  <si>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</si>
  <si>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</si>
  <si>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</si>
  <si>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</si>
  <si>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</si>
  <si>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</si>
  <si>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</si>
  <si>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</si>
  <si>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</si>
  <si>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</si>
  <si>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</si>
  <si>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</si>
  <si>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</si>
  <si>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</si>
  <si>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</si>
  <si>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</si>
  <si>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</si>
  <si>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</si>
  <si>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</si>
  <si>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</si>
  <si>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</si>
  <si>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</si>
  <si>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</si>
  <si>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</si>
  <si>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</si>
  <si>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</si>
  <si>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</si>
  <si>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</si>
  <si>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</si>
  <si>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</si>
  <si>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</si>
  <si>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</si>
  <si>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</si>
  <si>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</si>
  <si>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</si>
  <si>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</si>
  <si>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</si>
  <si>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</si>
  <si>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</si>
  <si>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</si>
  <si>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</si>
  <si>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</si>
  <si>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</si>
  <si>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</si>
  <si>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</si>
  <si>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</si>
  <si>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</si>
  <si>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</si>
  <si>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</si>
  <si>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</si>
  <si>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</si>
  <si>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</si>
  <si>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</si>
  <si>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</si>
  <si>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</si>
  <si>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</si>
  <si>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</si>
  <si>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</si>
  <si>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</si>
  <si>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</si>
  <si>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</si>
  <si>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</si>
  <si>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</si>
  <si>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</si>
  <si>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</si>
  <si>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</si>
  <si>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</si>
  <si>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</si>
  <si>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</si>
  <si>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</si>
  <si>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</si>
  <si>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</si>
  <si>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</si>
  <si>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</si>
  <si>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</si>
  <si>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</si>
  <si>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</si>
  <si>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</si>
  <si>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</si>
  <si>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</si>
  <si>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</si>
  <si>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</si>
  <si>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</si>
  <si>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</si>
  <si>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</si>
  <si>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</si>
  <si>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</si>
  <si>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</si>
  <si>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</si>
  <si>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</si>
  <si>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</si>
  <si>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</si>
  <si>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</si>
  <si>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</si>
  <si>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</si>
  <si>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</si>
  <si>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</si>
  <si>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</si>
  <si>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</si>
  <si>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</si>
  <si>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</si>
  <si>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</si>
  <si>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</si>
  <si>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</si>
  <si>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</si>
  <si>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</si>
  <si>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</si>
  <si>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</si>
  <si>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</si>
  <si>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</si>
  <si>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</si>
  <si>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</si>
  <si>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</si>
  <si>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</si>
  <si>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</si>
  <si>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</si>
  <si>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</si>
  <si>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</si>
  <si>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</si>
  <si>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</si>
  <si>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</si>
  <si>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</si>
  <si>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</si>
  <si>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</si>
  <si>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</si>
  <si>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</si>
  <si>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</si>
  <si>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</si>
  <si>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</si>
  <si>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</si>
  <si>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</si>
  <si>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</si>
  <si>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</si>
  <si>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</si>
  <si>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</si>
  <si>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</si>
  <si>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</si>
  <si>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</si>
  <si>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</si>
  <si>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</si>
  <si>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</si>
  <si>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</si>
  <si>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</si>
  <si>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</si>
  <si>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</si>
  <si>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</si>
  <si>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</si>
  <si>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</si>
  <si>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</si>
  <si>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</si>
  <si>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</si>
  <si>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</si>
  <si>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</si>
  <si>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</si>
  <si>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</si>
  <si>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</si>
  <si>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</si>
  <si>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</si>
  <si>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</si>
  <si>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</si>
  <si>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</si>
  <si>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</si>
  <si>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</si>
  <si>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</si>
  <si>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</si>
  <si>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</si>
  <si>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</si>
  <si>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</si>
  <si>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</si>
  <si>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</si>
  <si>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</si>
  <si>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</si>
  <si>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</si>
  <si>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</si>
  <si>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</si>
  <si>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</si>
  <si>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</si>
  <si>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</si>
  <si>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</si>
  <si>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</si>
  <si>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</si>
  <si>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</si>
  <si>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</si>
  <si>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</si>
  <si>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</si>
  <si>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</si>
  <si>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</si>
  <si>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</si>
  <si>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</si>
  <si>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</si>
  <si>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</si>
  <si>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</si>
  <si>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</si>
  <si>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</si>
  <si>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</si>
  <si>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</si>
  <si>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</si>
  <si>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</si>
  <si>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</si>
  <si>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</si>
  <si>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</si>
  <si>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</si>
  <si>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</si>
  <si>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</si>
  <si>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</si>
  <si>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</si>
  <si>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</si>
  <si>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</si>
  <si>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</si>
  <si>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</si>
  <si>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</si>
  <si>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</si>
  <si>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</si>
  <si>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</si>
  <si>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</si>
  <si>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</si>
  <si>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</si>
  <si>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</si>
  <si>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</si>
  <si>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</si>
  <si>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</si>
  <si>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</si>
  <si>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</si>
  <si>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</si>
  <si>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</si>
  <si>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</si>
  <si>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</si>
  <si>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</si>
  <si>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</si>
  <si>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</si>
  <si>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</si>
  <si>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</si>
  <si>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</si>
  <si>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</si>
  <si>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</si>
  <si>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</si>
  <si>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</si>
  <si>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</si>
  <si>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</si>
  <si>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</si>
  <si>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</si>
  <si>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</si>
  <si>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</si>
  <si>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</si>
  <si>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</si>
  <si>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</si>
  <si>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</si>
  <si>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</si>
  <si>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</si>
  <si>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</si>
  <si>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</si>
  <si>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</si>
  <si>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</si>
  <si>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</si>
  <si>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</si>
  <si>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</si>
  <si>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</si>
  <si>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</si>
  <si>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</si>
  <si>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</si>
  <si>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</si>
  <si>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</si>
  <si>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</si>
  <si>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</si>
  <si>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</si>
  <si>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</si>
  <si>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</si>
  <si>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</si>
  <si>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</si>
  <si>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</si>
  <si>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</si>
  <si>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</si>
  <si>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</si>
  <si>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</si>
  <si>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</si>
  <si>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</si>
  <si>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</si>
  <si>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</si>
  <si>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</si>
  <si>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</si>
  <si>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</si>
  <si>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</si>
  <si>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</si>
  <si>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</si>
  <si>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</si>
  <si>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</si>
  <si>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</si>
  <si>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</si>
  <si>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</si>
  <si>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</si>
  <si>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</si>
  <si>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</si>
  <si>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</si>
  <si>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</si>
  <si>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</si>
  <si>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</si>
  <si>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</si>
  <si>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</si>
  <si>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</si>
  <si>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</si>
  <si>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</si>
  <si>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</si>
  <si>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</si>
  <si>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</si>
  <si>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</si>
  <si>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</si>
  <si>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</si>
  <si>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</si>
  <si>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</si>
  <si>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</si>
  <si>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</si>
  <si>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</si>
  <si>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</si>
  <si>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</si>
  <si>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</si>
  <si>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</si>
  <si>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</si>
  <si>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</si>
  <si>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</si>
  <si>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</si>
  <si>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</si>
  <si>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</si>
  <si>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</si>
  <si>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</si>
  <si>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</si>
  <si>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</si>
  <si>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</si>
  <si>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</si>
  <si>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</si>
  <si>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</si>
  <si>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</si>
  <si>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</si>
  <si>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</si>
  <si>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</si>
  <si>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</si>
  <si>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</si>
  <si>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</si>
  <si>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</si>
  <si>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</si>
  <si>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</si>
  <si>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</si>
  <si>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</si>
  <si>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</si>
  <si>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</si>
  <si>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</si>
  <si>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</si>
  <si>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</si>
  <si>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</si>
  <si>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</si>
  <si>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</si>
  <si>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</si>
  <si>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</si>
  <si>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</si>
  <si>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</si>
  <si>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</si>
  <si>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</si>
  <si>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</si>
  <si>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</si>
  <si>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</si>
  <si>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</si>
  <si>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</si>
  <si>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</si>
  <si>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</si>
  <si>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</si>
  <si>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</si>
  <si>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</si>
  <si>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</si>
  <si>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</si>
  <si>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</si>
  <si>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</si>
  <si>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</si>
  <si>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</si>
  <si>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</si>
  <si>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</si>
  <si>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</si>
  <si>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</si>
  <si>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</si>
  <si>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</si>
  <si>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</si>
  <si>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</si>
  <si>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</si>
  <si>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</si>
  <si>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</si>
  <si>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</si>
  <si>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</si>
  <si>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</si>
  <si>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</si>
  <si>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</si>
  <si>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</si>
  <si>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</si>
  <si>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</si>
  <si>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</si>
  <si>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</si>
  <si>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</si>
  <si>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</si>
  <si>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</si>
  <si>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</si>
  <si>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</si>
  <si>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</si>
  <si>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</si>
  <si>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</si>
  <si>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</si>
  <si>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</si>
  <si>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</si>
  <si>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</si>
  <si>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</si>
  <si>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</si>
  <si>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</si>
  <si>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</si>
  <si>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</si>
  <si>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</si>
  <si>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</si>
  <si>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</si>
  <si>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</si>
  <si>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</si>
  <si>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</si>
  <si>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</si>
  <si>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</si>
  <si>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</si>
  <si>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</si>
  <si>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</si>
  <si>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</si>
  <si>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</si>
  <si>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</si>
  <si>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</si>
  <si>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</si>
  <si>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</si>
  <si>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</si>
  <si>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</si>
  <si>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</si>
  <si>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</si>
  <si>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</si>
  <si>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</si>
  <si>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</si>
  <si>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</si>
  <si>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</si>
  <si>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</si>
  <si>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</si>
  <si>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</si>
  <si>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</si>
  <si>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</si>
  <si>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</si>
  <si>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</si>
  <si>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</si>
  <si>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</si>
  <si>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</si>
  <si>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</si>
  <si>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</si>
  <si>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</si>
  <si>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</si>
  <si>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</si>
  <si>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</si>
  <si>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</si>
  <si>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</si>
  <si>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</si>
  <si>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</si>
  <si>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</si>
  <si>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</si>
  <si>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</si>
  <si>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</si>
  <si>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</si>
  <si>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</si>
  <si>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</si>
  <si>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</si>
  <si>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</si>
  <si>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</si>
  <si>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</si>
  <si>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</si>
  <si>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</si>
  <si>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</si>
  <si>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</si>
  <si>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</si>
  <si>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</si>
  <si>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</si>
  <si>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</si>
  <si>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</si>
  <si>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</si>
  <si>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</si>
  <si>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</si>
  <si>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</si>
  <si>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</si>
  <si>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</si>
  <si>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</si>
  <si>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</si>
  <si>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</si>
  <si>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</si>
  <si>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</si>
  <si>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</si>
  <si>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</si>
  <si>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</si>
  <si>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</si>
  <si>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</si>
  <si>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</si>
  <si>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</si>
  <si>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</si>
  <si>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</si>
  <si>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</si>
  <si>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</si>
  <si>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</si>
  <si>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</si>
  <si>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</si>
  <si>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</si>
  <si>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</si>
  <si>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</si>
  <si>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</si>
  <si>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</si>
  <si>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</si>
  <si>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</si>
  <si>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</si>
  <si>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</si>
  <si>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</si>
  <si>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</si>
  <si>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</si>
  <si>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</si>
  <si>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</si>
  <si>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</si>
  <si>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</si>
  <si>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</si>
  <si>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</si>
  <si>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</si>
  <si>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</si>
  <si>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</si>
  <si>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</si>
  <si>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</si>
  <si>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</si>
  <si>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</si>
  <si>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</si>
  <si>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</si>
  <si>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</si>
  <si>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</si>
  <si>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</si>
  <si>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</si>
  <si>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</si>
  <si>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</si>
  <si>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</si>
  <si>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</si>
  <si>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</si>
  <si>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</si>
  <si>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</si>
  <si>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</si>
  <si>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</si>
  <si>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</si>
  <si>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</si>
  <si>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</si>
  <si>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</si>
  <si>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</si>
  <si>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</si>
  <si>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</si>
  <si>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</si>
  <si>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</si>
  <si>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</si>
  <si>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</si>
  <si>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</si>
  <si>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</si>
  <si>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</si>
  <si>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</si>
  <si>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</si>
  <si>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</si>
  <si>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</si>
  <si>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</si>
  <si>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</si>
  <si>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</si>
  <si>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</si>
  <si>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</si>
  <si>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</si>
  <si>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</si>
  <si>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</si>
  <si>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</si>
  <si>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</si>
  <si>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</si>
  <si>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</si>
  <si>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</si>
  <si>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</si>
  <si>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</si>
  <si>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</si>
  <si>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</si>
  <si>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</si>
  <si>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</si>
  <si>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</si>
  <si>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</si>
  <si>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</si>
  <si>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</si>
  <si>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</si>
  <si>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</si>
  <si>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</si>
  <si>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</si>
  <si>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</si>
  <si>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</si>
  <si>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</si>
  <si>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</si>
  <si>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</si>
  <si>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</si>
  <si>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</si>
  <si>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</si>
  <si>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</si>
  <si>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</si>
  <si>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</si>
  <si>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</si>
  <si>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</si>
  <si>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</si>
  <si>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</si>
  <si>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</si>
  <si>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</si>
  <si>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</si>
  <si>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</si>
  <si>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</si>
  <si>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</si>
  <si>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</si>
  <si>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</si>
  <si>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</si>
  <si>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</si>
  <si>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</si>
  <si>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</si>
  <si>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</si>
  <si>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</si>
  <si>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</si>
  <si>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</si>
  <si>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</si>
  <si>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</si>
  <si>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</si>
  <si>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</si>
  <si>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</si>
  <si>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</si>
  <si>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</si>
  <si>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</si>
  <si>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</si>
  <si>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</si>
  <si>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</si>
  <si>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</si>
  <si>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</si>
  <si>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</si>
  <si>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</si>
  <si>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</si>
  <si>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</si>
  <si>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</si>
  <si>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</si>
  <si>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</si>
  <si>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</si>
  <si>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</si>
  <si>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</si>
  <si>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</si>
  <si>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</si>
  <si>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</si>
  <si>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</si>
  <si>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</si>
  <si>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</si>
  <si>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</si>
  <si>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</si>
  <si>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</si>
  <si>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</si>
  <si>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</si>
  <si>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</si>
  <si>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</si>
  <si>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</si>
  <si>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</si>
  <si>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</si>
  <si>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</si>
  <si>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</si>
  <si>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</si>
  <si>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</si>
  <si>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</si>
  <si>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</si>
  <si>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</si>
  <si>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</si>
  <si>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</si>
  <si>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</si>
  <si>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</si>
  <si>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</si>
  <si>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</si>
  <si>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</si>
  <si>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</si>
  <si>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</si>
  <si>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</si>
  <si>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</si>
  <si>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</si>
  <si>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</si>
  <si>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</si>
  <si>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</si>
  <si>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</si>
  <si>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</si>
  <si>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</si>
  <si>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</si>
  <si>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</si>
  <si>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</si>
  <si>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</si>
  <si>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</si>
  <si>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</si>
  <si>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</si>
  <si>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</si>
  <si>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</si>
  <si>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</si>
  <si>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</si>
  <si>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</si>
  <si>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</si>
  <si>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</si>
  <si>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</si>
  <si>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</si>
  <si>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</si>
  <si>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</si>
  <si>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</si>
  <si>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</si>
  <si>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</si>
  <si>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</si>
  <si>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</si>
  <si>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</si>
  <si>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</si>
  <si>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</si>
  <si>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</si>
  <si>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</si>
  <si>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</si>
  <si>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</si>
  <si>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</si>
  <si>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</si>
  <si>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</si>
  <si>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</si>
  <si>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</si>
  <si>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</si>
  <si>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</si>
  <si>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</si>
  <si>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</si>
  <si>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</si>
  <si>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</si>
  <si>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</si>
  <si>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</si>
  <si>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</si>
  <si>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</si>
  <si>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</si>
  <si>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</si>
  <si>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</si>
  <si>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</si>
  <si>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</si>
  <si>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</si>
  <si>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</si>
  <si>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</si>
  <si>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</si>
  <si>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</si>
  <si>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</si>
  <si>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</si>
  <si>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</si>
  <si>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</si>
  <si>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</si>
  <si>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</si>
  <si>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</si>
  <si>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</si>
  <si>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</si>
  <si>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</si>
  <si>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</si>
  <si>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</si>
  <si>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</si>
  <si>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</si>
  <si>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</si>
  <si>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</si>
  <si>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</si>
  <si>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</si>
  <si>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</si>
  <si>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</si>
  <si>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</si>
  <si>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</si>
  <si>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</si>
  <si>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</si>
  <si>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</si>
  <si>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</si>
  <si>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</si>
  <si>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</si>
  <si>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</si>
  <si>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</si>
  <si>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</si>
  <si>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</si>
  <si>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</si>
  <si>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</si>
  <si>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</si>
  <si>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</si>
  <si>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</si>
  <si>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</si>
  <si>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</si>
  <si>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</si>
  <si>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</si>
  <si>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</si>
  <si>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</si>
  <si>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</si>
  <si>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</si>
  <si>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</si>
  <si>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</si>
  <si>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</si>
  <si>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</si>
  <si>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</si>
  <si>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</si>
  <si>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</si>
  <si>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</si>
  <si>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</si>
  <si>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</si>
  <si>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</si>
  <si>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</si>
  <si>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</si>
  <si>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</si>
  <si>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</si>
  <si>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</si>
  <si>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</si>
  <si>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</si>
  <si>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</si>
  <si>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</si>
  <si>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</si>
  <si>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</si>
  <si>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</si>
  <si>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</si>
  <si>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</si>
  <si>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</si>
  <si>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</si>
  <si>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</si>
  <si>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</si>
  <si>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</si>
  <si>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</si>
  <si>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</si>
  <si>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</si>
  <si>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</si>
  <si>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</si>
  <si>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</si>
  <si>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</si>
  <si>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</si>
  <si>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</si>
  <si>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</si>
  <si>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</si>
  <si>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</si>
  <si>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</si>
  <si>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</si>
  <si>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</si>
  <si>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</si>
  <si>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</si>
  <si>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</si>
  <si>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</si>
  <si>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</si>
  <si>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</si>
  <si>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</si>
  <si>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</si>
  <si>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</si>
  <si>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</si>
  <si>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</si>
  <si>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</si>
  <si>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</si>
  <si>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</si>
  <si>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</si>
  <si>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</si>
  <si>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</si>
  <si>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</si>
  <si>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</si>
  <si>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</si>
  <si>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</si>
  <si>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</si>
  <si>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</si>
  <si>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</si>
  <si>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</si>
  <si>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</si>
  <si>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</si>
  <si>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</si>
  <si>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</si>
  <si>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</si>
  <si>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</si>
  <si>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</si>
  <si>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</si>
  <si>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</si>
  <si>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</si>
  <si>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</si>
  <si>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</si>
  <si>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</si>
  <si>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</si>
  <si>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</si>
  <si>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</si>
  <si>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</si>
  <si>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</si>
  <si>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</si>
  <si>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</si>
  <si>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</si>
  <si>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</si>
  <si>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</si>
  <si>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</si>
  <si>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</si>
  <si>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</si>
  <si>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</si>
  <si>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</si>
  <si>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</si>
  <si>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</si>
  <si>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</si>
  <si>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</si>
  <si>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</si>
  <si>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</si>
  <si>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</si>
  <si>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</si>
  <si>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</si>
  <si>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</si>
  <si>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</si>
  <si>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</si>
  <si>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</si>
  <si>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</si>
  <si>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</si>
  <si>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</si>
  <si>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</si>
  <si>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</si>
  <si>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</si>
  <si>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</si>
  <si>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</si>
  <si>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</si>
  <si>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</si>
  <si>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</si>
  <si>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</si>
  <si>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</si>
  <si>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</si>
  <si>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</si>
  <si>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</si>
  <si>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</si>
  <si>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</si>
  <si>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</si>
  <si>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</si>
  <si>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</si>
  <si>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</si>
  <si>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</si>
  <si>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</si>
  <si>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</si>
  <si>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</si>
  <si>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</si>
  <si>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</si>
  <si>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</si>
  <si>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</si>
  <si>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</si>
  <si>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</si>
  <si>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</si>
  <si>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</si>
  <si>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</si>
  <si>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</si>
  <si>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</si>
  <si>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</si>
  <si>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</si>
  <si>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</si>
  <si>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</si>
  <si>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</si>
  <si>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</si>
  <si>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</si>
  <si>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</si>
  <si>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</si>
  <si>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</si>
  <si>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</si>
  <si>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</si>
  <si>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</si>
  <si>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</si>
  <si>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</si>
  <si>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</si>
  <si>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</si>
  <si>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</si>
  <si>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</si>
  <si>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</si>
  <si>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</si>
  <si>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</si>
  <si>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</si>
  <si>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</si>
  <si>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</si>
  <si>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</si>
  <si>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</si>
  <si>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</si>
  <si>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</si>
  <si>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</si>
  <si>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</si>
  <si>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</si>
  <si>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</si>
  <si>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</si>
  <si>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</si>
  <si>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</si>
  <si>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</si>
  <si>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</si>
  <si>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</si>
  <si>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</si>
  <si>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</si>
  <si>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</si>
  <si>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</si>
  <si>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</si>
  <si>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</si>
  <si>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</si>
  <si>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</si>
  <si>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</si>
  <si>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</si>
  <si>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</si>
  <si>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</si>
  <si>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</si>
  <si>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</si>
  <si>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</si>
  <si>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</si>
  <si>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</si>
  <si>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</si>
  <si>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</si>
  <si>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</si>
  <si>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</si>
  <si>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</si>
  <si>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</si>
  <si>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</si>
  <si>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</si>
  <si>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</si>
  <si>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</si>
  <si>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</si>
  <si>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</si>
  <si>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</si>
  <si>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</si>
  <si>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</si>
  <si>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</si>
  <si>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</si>
  <si>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</si>
  <si>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</si>
  <si>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</si>
  <si>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</si>
  <si>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</si>
  <si>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</si>
  <si>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</si>
  <si>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</si>
  <si>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</si>
  <si>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</si>
  <si>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</si>
  <si>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</si>
  <si>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</si>
  <si>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</si>
  <si>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</si>
  <si>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</si>
  <si>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</si>
  <si>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</si>
  <si>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</si>
  <si>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</si>
  <si>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</si>
  <si>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</si>
  <si>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</si>
  <si>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</si>
  <si>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</si>
  <si>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</si>
  <si>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</si>
  <si>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</si>
  <si>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</si>
  <si>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</si>
  <si>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</si>
  <si>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</si>
  <si>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</si>
  <si>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</si>
  <si>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</si>
  <si>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</si>
  <si>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</si>
  <si>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</si>
  <si>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</si>
  <si>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</si>
  <si>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</si>
  <si>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</si>
  <si>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</si>
  <si>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</si>
  <si>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</si>
  <si>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</si>
  <si>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</si>
  <si>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</si>
  <si>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</si>
  <si>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</si>
  <si>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</si>
  <si>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</si>
  <si>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</si>
  <si>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</si>
  <si>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</si>
  <si>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</si>
  <si>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</si>
  <si>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</si>
  <si>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</si>
  <si>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</si>
  <si>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</si>
  <si>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</si>
  <si>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</si>
  <si>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</si>
  <si>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</si>
  <si>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</si>
  <si>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</si>
  <si>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</si>
  <si>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</si>
  <si>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</si>
  <si>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</si>
  <si>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</si>
  <si>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</si>
  <si>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</si>
  <si>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</si>
  <si>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</si>
  <si>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</si>
  <si>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</si>
  <si>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</si>
  <si>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</si>
  <si>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</si>
  <si>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</si>
  <si>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</si>
  <si>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</si>
  <si>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</si>
  <si>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</si>
  <si>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</si>
  <si>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</si>
  <si>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</si>
  <si>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</si>
  <si>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</si>
  <si>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</si>
  <si>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</si>
  <si>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</si>
  <si>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</si>
  <si>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</si>
  <si>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</si>
  <si>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</si>
  <si>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</si>
  <si>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</si>
  <si>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</si>
  <si>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</si>
  <si>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</si>
  <si>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</si>
  <si>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</si>
  <si>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</si>
  <si>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</si>
  <si>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</si>
  <si>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</si>
  <si>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</si>
  <si>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</si>
  <si>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</si>
  <si>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</si>
  <si>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</si>
  <si>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</si>
  <si>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</si>
  <si>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</si>
  <si>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</si>
  <si>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</si>
  <si>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</si>
  <si>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</si>
  <si>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</si>
  <si>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</si>
  <si>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</si>
  <si>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</si>
  <si>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</si>
  <si>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</si>
  <si>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</si>
  <si>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</si>
  <si>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</si>
  <si>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</si>
  <si>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</si>
  <si>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</si>
  <si>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</si>
  <si>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</si>
  <si>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</si>
  <si>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</si>
  <si>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</si>
  <si>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</si>
  <si>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</si>
  <si>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</si>
  <si>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</si>
  <si>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</si>
  <si>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</si>
  <si>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</si>
  <si>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</si>
  <si>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</si>
  <si>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</si>
  <si>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</si>
  <si>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</si>
  <si>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</si>
  <si>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</si>
  <si>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</si>
  <si>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</si>
  <si>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</si>
  <si>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</si>
  <si>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</si>
  <si>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</si>
  <si>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</si>
  <si>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</si>
  <si>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</si>
  <si>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</si>
  <si>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</si>
  <si>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</si>
  <si>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</si>
  <si>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</si>
  <si>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</si>
  <si>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</si>
  <si>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</si>
  <si>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</si>
  <si>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</si>
  <si>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</si>
  <si>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</si>
  <si>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</si>
  <si>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</si>
  <si>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</si>
  <si>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</si>
  <si>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</si>
  <si>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</si>
  <si>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</si>
  <si>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</si>
  <si>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</si>
  <si>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</si>
  <si>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</si>
  <si>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</si>
  <si>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</si>
  <si>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</si>
  <si>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</si>
  <si>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</si>
  <si>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</si>
  <si>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</si>
  <si>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</si>
  <si>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</si>
  <si>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</si>
  <si>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</si>
  <si>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</si>
  <si>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</si>
  <si>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</si>
  <si>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</si>
  <si>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</si>
  <si>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</si>
  <si>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</si>
  <si>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</si>
  <si>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</si>
  <si>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</si>
  <si>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</si>
  <si>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</si>
  <si>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</si>
  <si>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</si>
  <si>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</si>
  <si>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</si>
  <si>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</si>
  <si>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</si>
  <si>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</si>
  <si>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</si>
  <si>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</si>
  <si>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</si>
  <si>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</si>
  <si>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</si>
  <si>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</si>
  <si>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</si>
  <si>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</si>
  <si>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</si>
  <si>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</si>
  <si>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</si>
  <si>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</si>
  <si>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</si>
  <si>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</si>
  <si>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</si>
  <si>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</si>
  <si>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</si>
  <si>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</si>
  <si>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</si>
  <si>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</si>
  <si>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</si>
  <si>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</si>
  <si>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</si>
  <si>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</si>
  <si>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</si>
  <si>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</si>
  <si>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</si>
  <si>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</si>
  <si>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</si>
  <si>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</si>
  <si>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</si>
  <si>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</si>
  <si>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</si>
  <si>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</si>
  <si>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</si>
  <si>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</si>
  <si>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</si>
  <si>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</si>
  <si>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</si>
  <si>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</si>
  <si>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</si>
  <si>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</si>
  <si>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</si>
  <si>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</si>
  <si>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</si>
  <si>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</si>
  <si>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</si>
  <si>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</si>
  <si>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</si>
  <si>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</si>
  <si>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</si>
  <si>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</si>
  <si>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</si>
  <si>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</si>
  <si>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</si>
  <si>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</si>
  <si>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</si>
  <si>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</si>
  <si>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</si>
  <si>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</si>
  <si>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</si>
  <si>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</si>
  <si>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</si>
  <si>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</si>
  <si>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</si>
  <si>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</si>
  <si>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</si>
  <si>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</si>
  <si>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</si>
  <si>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</si>
  <si>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</si>
  <si>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</si>
  <si>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</si>
  <si>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</si>
  <si>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</si>
  <si>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</si>
  <si>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</si>
  <si>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</si>
  <si>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</si>
  <si>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</si>
  <si>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</si>
  <si>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</si>
  <si>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</si>
  <si>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</si>
  <si>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</si>
  <si>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</si>
  <si>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</si>
  <si>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</si>
  <si>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</si>
  <si>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</si>
  <si>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</si>
  <si>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</si>
  <si>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</si>
  <si>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</si>
  <si>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</si>
  <si>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</si>
  <si>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</si>
  <si>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</si>
  <si>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</si>
  <si>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</si>
  <si>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</si>
  <si>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</si>
  <si>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</si>
  <si>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</si>
  <si>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</si>
  <si>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</si>
  <si>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</si>
  <si>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</si>
  <si>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</si>
  <si>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</si>
  <si>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</si>
  <si>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</si>
  <si>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</si>
  <si>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</si>
  <si>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</si>
  <si>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</si>
  <si>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</si>
  <si>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</si>
  <si>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</si>
  <si>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</si>
  <si>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</si>
  <si>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</si>
  <si>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</si>
  <si>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</si>
  <si>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</si>
  <si>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</si>
  <si>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</si>
  <si>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</si>
  <si>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</si>
  <si>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</si>
  <si>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</si>
  <si>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</si>
  <si>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</si>
  <si>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</si>
  <si>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</si>
  <si>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</si>
  <si>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</si>
  <si>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</si>
  <si>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</si>
  <si>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</si>
  <si>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</si>
  <si>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</si>
  <si>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</si>
  <si>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</si>
  <si>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</si>
  <si>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</si>
  <si>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</si>
  <si>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</si>
  <si>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</si>
  <si>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</si>
  <si>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</si>
  <si>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</si>
  <si>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</si>
  <si>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</si>
  <si>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</si>
  <si>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</si>
  <si>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</si>
  <si>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</si>
  <si>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</si>
  <si>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</si>
  <si>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</si>
  <si>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</si>
  <si>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</si>
  <si>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</si>
  <si>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</si>
  <si>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</si>
  <si>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</si>
  <si>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</si>
  <si>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</si>
  <si>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</si>
  <si>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</si>
  <si>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</si>
  <si>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</si>
  <si>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</si>
  <si>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</si>
  <si>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</si>
  <si>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</si>
  <si>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</si>
  <si>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</si>
  <si>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</si>
  <si>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</si>
  <si>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</si>
  <si>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</si>
  <si>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</si>
  <si>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</si>
  <si>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</si>
  <si>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</si>
  <si>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</si>
  <si>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</si>
  <si>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</si>
  <si>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</si>
  <si>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</si>
  <si>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</si>
  <si>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</si>
  <si>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</si>
  <si>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</si>
  <si>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</si>
  <si>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</si>
  <si>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</si>
  <si>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</si>
  <si>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</si>
  <si>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</si>
  <si>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</si>
  <si>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</si>
  <si>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</si>
  <si>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</si>
  <si>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</si>
  <si>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</si>
  <si>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</si>
  <si>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</si>
  <si>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</si>
  <si>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</si>
  <si>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</si>
  <si>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</si>
  <si>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</si>
  <si>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</si>
  <si>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</si>
  <si>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</si>
  <si>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</si>
  <si>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</si>
  <si>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</si>
  <si>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</si>
  <si>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</si>
  <si>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</si>
  <si>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</si>
  <si>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</si>
  <si>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</si>
  <si>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</si>
  <si>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</si>
  <si>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</si>
  <si>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</si>
  <si>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</si>
  <si>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</si>
  <si>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</si>
  <si>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</si>
  <si>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</si>
  <si>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</si>
  <si>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</si>
  <si>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</si>
  <si>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</si>
  <si>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</si>
  <si>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</si>
  <si>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</si>
  <si>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</si>
  <si>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</si>
  <si>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</si>
  <si>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</si>
  <si>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</si>
  <si>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</si>
  <si>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</si>
  <si>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</si>
  <si>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</si>
  <si>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</si>
  <si>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</si>
  <si>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</si>
  <si>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</si>
  <si>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</si>
  <si>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</si>
  <si>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</si>
  <si>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</si>
  <si>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</si>
  <si>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</si>
  <si>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</si>
  <si>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</si>
  <si>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</si>
  <si>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</si>
  <si>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</si>
  <si>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</si>
  <si>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</si>
  <si>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</si>
  <si>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</si>
  <si>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</si>
  <si>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</si>
  <si>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</si>
  <si>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</si>
  <si>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</si>
  <si>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</si>
  <si>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</si>
  <si>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</si>
  <si>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</si>
  <si>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</si>
  <si>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</si>
  <si>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</si>
  <si>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</si>
  <si>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</si>
  <si>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</si>
  <si>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</si>
  <si>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</si>
  <si>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</si>
  <si>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</si>
  <si>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</si>
  <si>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</si>
  <si>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</si>
  <si>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</si>
  <si>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</si>
  <si>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</si>
  <si>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</si>
  <si>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</si>
  <si>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</si>
  <si>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</si>
  <si>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</si>
  <si>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</si>
  <si>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</si>
  <si>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</si>
  <si>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</si>
  <si>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</si>
  <si>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</si>
  <si>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</si>
  <si>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</si>
  <si>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</si>
  <si>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</si>
  <si>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</si>
  <si>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</si>
  <si>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</si>
  <si>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</si>
  <si>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</si>
  <si>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</si>
  <si>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</si>
  <si>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</si>
  <si>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</si>
  <si>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</si>
  <si>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</si>
  <si>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</si>
  <si>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</si>
  <si>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</si>
  <si>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</si>
  <si>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</si>
  <si>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</si>
  <si>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</si>
  <si>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</si>
  <si>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</si>
  <si>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</si>
  <si>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</si>
  <si>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</si>
  <si>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</si>
  <si>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</si>
  <si>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</si>
  <si>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</si>
  <si>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</si>
  <si>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</si>
  <si>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</si>
  <si>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</si>
  <si>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</si>
  <si>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</si>
  <si>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</si>
  <si>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</si>
  <si>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</si>
  <si>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</si>
  <si>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</si>
  <si>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</si>
  <si>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</si>
  <si>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</si>
  <si>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</si>
  <si>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</si>
  <si>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</si>
  <si>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</si>
  <si>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</si>
  <si>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</si>
  <si>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</si>
  <si>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</si>
  <si>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</si>
  <si>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</si>
  <si>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</si>
  <si>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</si>
  <si>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</si>
  <si>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</si>
  <si>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</si>
  <si>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</si>
  <si>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</si>
  <si>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</si>
  <si>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</si>
  <si>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</si>
  <si>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</si>
  <si>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</si>
  <si>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</si>
  <si>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</si>
  <si>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</si>
  <si>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</si>
  <si>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</si>
  <si>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</si>
  <si>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</si>
  <si>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</si>
  <si>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</si>
  <si>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</si>
  <si>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</si>
  <si>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</si>
  <si>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</si>
  <si>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</si>
  <si>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</si>
  <si>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</si>
  <si>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</si>
  <si>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</si>
  <si>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</si>
  <si>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</si>
  <si>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</si>
  <si>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</si>
  <si>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</si>
  <si>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</si>
  <si>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</si>
  <si>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</si>
  <si>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</si>
  <si>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</si>
  <si>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</si>
  <si>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</si>
  <si>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</si>
  <si>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</si>
  <si>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</si>
  <si>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</si>
  <si>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</si>
  <si>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</si>
  <si>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</si>
  <si>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</si>
  <si>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</si>
  <si>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</si>
  <si>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</si>
  <si>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</si>
  <si>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</si>
  <si>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</si>
  <si>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</si>
  <si>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</si>
  <si>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</si>
  <si>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</si>
  <si>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</si>
  <si>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</si>
  <si>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</si>
  <si>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</si>
  <si>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</si>
  <si>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</si>
  <si>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</si>
  <si>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</si>
  <si>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</si>
  <si>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</si>
  <si>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</si>
  <si>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</si>
  <si>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</si>
  <si>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</si>
  <si>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</si>
  <si>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</si>
  <si>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</si>
  <si>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</si>
  <si>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</si>
  <si>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</si>
  <si>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</si>
  <si>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</si>
  <si>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</si>
  <si>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</si>
  <si>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</si>
  <si>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</si>
  <si>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</si>
  <si>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</si>
  <si>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</si>
  <si>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</si>
  <si>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</si>
  <si>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</si>
  <si>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</si>
  <si>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</si>
  <si>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</si>
  <si>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</si>
  <si>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</si>
  <si>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</si>
  <si>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</si>
  <si>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</si>
  <si>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</si>
  <si>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</si>
  <si>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</si>
  <si>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</si>
  <si>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</si>
  <si>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</si>
  <si>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</si>
  <si>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</si>
  <si>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</si>
  <si>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</si>
  <si>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</si>
  <si>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</si>
  <si>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</si>
  <si>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</si>
  <si>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</si>
  <si>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</si>
  <si>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</si>
  <si>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</si>
  <si>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</si>
  <si>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</si>
  <si>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</si>
  <si>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</si>
  <si>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</si>
  <si>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</si>
  <si>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</si>
  <si>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</si>
  <si>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</si>
  <si>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</si>
  <si>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</si>
  <si>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</si>
  <si>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</si>
  <si>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</si>
  <si>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</si>
  <si>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</si>
  <si>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</si>
  <si>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</si>
  <si>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</si>
  <si>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</si>
  <si>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</si>
  <si>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</si>
  <si>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</si>
  <si>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</si>
  <si>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</si>
  <si>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</si>
  <si>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</si>
  <si>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</si>
  <si>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</si>
  <si>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</si>
  <si>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</si>
  <si>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</si>
  <si>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</si>
  <si>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</si>
  <si>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</si>
  <si>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</si>
  <si>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</si>
  <si>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</si>
  <si>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</si>
  <si>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</si>
  <si>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</si>
  <si>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</si>
  <si>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</si>
  <si>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</si>
  <si>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</si>
  <si>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</si>
  <si>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</si>
  <si>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</si>
  <si>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</si>
  <si>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</si>
  <si>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</si>
  <si>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</si>
  <si>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</si>
  <si>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</si>
  <si>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</si>
  <si>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</si>
  <si>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</si>
  <si>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</si>
  <si>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</si>
  <si>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</si>
  <si>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</si>
  <si>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</si>
  <si>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</si>
  <si>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</si>
  <si>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</si>
  <si>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</si>
  <si>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</si>
  <si>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</si>
  <si>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</si>
  <si>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</si>
  <si>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</si>
  <si>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</si>
  <si>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</si>
  <si>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</si>
  <si>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</si>
  <si>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</si>
  <si>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</si>
  <si>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</si>
  <si>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</si>
  <si>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</si>
  <si>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</si>
  <si>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</si>
  <si>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</si>
  <si>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</si>
  <si>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</si>
  <si>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</si>
  <si>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</si>
  <si>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</si>
  <si>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</si>
  <si>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</si>
  <si>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</si>
  <si>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</si>
  <si>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</si>
  <si>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</si>
  <si>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</si>
  <si>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</si>
  <si>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</si>
  <si>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</si>
  <si>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</si>
  <si>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</si>
  <si>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</si>
  <si>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</si>
  <si>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</si>
  <si>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</si>
  <si>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</si>
  <si>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</si>
  <si>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</si>
  <si>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</si>
  <si>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</si>
  <si>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</si>
  <si>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</si>
  <si>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</si>
  <si>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</si>
  <si>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</si>
  <si>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</si>
  <si>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</si>
  <si>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</si>
  <si>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</si>
  <si>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</si>
  <si>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</si>
  <si>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</si>
  <si>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</si>
  <si>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</si>
  <si>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</si>
  <si>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</si>
  <si>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</si>
  <si>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</si>
  <si>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</si>
  <si>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</si>
  <si>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</si>
  <si>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</si>
  <si>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</si>
  <si>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</si>
  <si>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</si>
  <si>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</si>
  <si>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</si>
  <si>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</si>
  <si>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</si>
  <si>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</si>
  <si>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</si>
  <si>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</si>
  <si>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</si>
  <si>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</si>
  <si>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</si>
  <si>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</si>
  <si>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</si>
  <si>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</si>
  <si>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</si>
  <si>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</si>
  <si>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</si>
  <si>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</si>
  <si>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</si>
  <si>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</si>
  <si>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</si>
  <si>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</si>
  <si>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</si>
  <si>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</si>
  <si>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</si>
  <si>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</si>
  <si>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</si>
  <si>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</si>
  <si>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</si>
  <si>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</si>
  <si>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</si>
  <si>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</si>
  <si>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</si>
  <si>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</si>
  <si>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</si>
  <si>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</si>
  <si>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</si>
  <si>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</si>
  <si>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</si>
  <si>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</si>
  <si>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</si>
  <si>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</si>
  <si>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</si>
  <si>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</si>
  <si>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</si>
  <si>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</si>
  <si>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</si>
  <si>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</si>
  <si>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</si>
  <si>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</si>
  <si>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</si>
  <si>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</si>
  <si>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</si>
  <si>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</si>
  <si>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</si>
  <si>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</si>
  <si>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</si>
  <si>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</si>
  <si>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</si>
  <si>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</si>
  <si>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</si>
  <si>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</si>
  <si>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</si>
  <si>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</si>
  <si>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</si>
  <si>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</si>
  <si>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</si>
  <si>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</si>
  <si>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</si>
  <si>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</si>
  <si>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</si>
  <si>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</si>
  <si>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</si>
  <si>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</si>
  <si>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</si>
  <si>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</si>
  <si>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</si>
  <si>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</si>
  <si>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</si>
  <si>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</si>
  <si>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</si>
  <si>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</si>
  <si>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</si>
  <si>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</si>
  <si>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</si>
  <si>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</si>
  <si>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</si>
  <si>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</si>
  <si>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</si>
  <si>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</si>
  <si>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</si>
  <si>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</si>
  <si>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</si>
  <si>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</si>
  <si>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</si>
  <si>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</si>
  <si>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</si>
  <si>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</si>
  <si>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</si>
  <si>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</si>
  <si>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</si>
  <si>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</si>
  <si>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</si>
  <si>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</si>
  <si>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</si>
  <si>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</si>
  <si>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</si>
  <si>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</si>
  <si>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</si>
  <si>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</si>
  <si>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</si>
  <si>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</si>
  <si>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</si>
  <si>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</si>
  <si>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</si>
  <si>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</si>
  <si>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</si>
  <si>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</si>
  <si>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</si>
  <si>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</si>
  <si>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</si>
  <si>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</si>
  <si>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</si>
  <si>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</si>
  <si>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</si>
  <si>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</si>
  <si>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</si>
  <si>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</si>
  <si>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</si>
  <si>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</si>
  <si>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</si>
  <si>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</si>
  <si>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</si>
  <si>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</si>
  <si>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</si>
  <si>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</si>
  <si>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</si>
  <si>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</si>
  <si>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</si>
  <si>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</si>
  <si>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</si>
  <si>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</si>
  <si>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</si>
  <si>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</si>
  <si>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</si>
  <si>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</si>
  <si>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</si>
  <si>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</si>
  <si>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</si>
  <si>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</si>
  <si>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</si>
  <si>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</si>
  <si>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</si>
  <si>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</si>
  <si>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</si>
  <si>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</si>
  <si>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</si>
  <si>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</si>
  <si>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</si>
  <si>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</si>
  <si>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</si>
  <si>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</si>
  <si>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</si>
  <si>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</si>
  <si>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</si>
  <si>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</si>
  <si>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</si>
  <si>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</si>
  <si>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</si>
  <si>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</si>
  <si>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</si>
  <si>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</si>
  <si>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</si>
  <si>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</si>
  <si>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</si>
  <si>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</si>
  <si>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</si>
  <si>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</si>
  <si>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</si>
  <si>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</si>
  <si>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</si>
  <si>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</si>
  <si>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</si>
  <si>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</si>
  <si>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</si>
  <si>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</si>
  <si>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</si>
  <si>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</si>
  <si>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</si>
  <si>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</si>
  <si>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</si>
  <si>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</si>
  <si>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</si>
  <si>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</si>
  <si>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</si>
  <si>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</si>
  <si>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</si>
  <si>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</si>
  <si>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</si>
  <si>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</si>
  <si>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</si>
  <si>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</si>
  <si>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</si>
  <si>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</si>
  <si>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</si>
  <si>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</si>
  <si>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</si>
  <si>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</si>
  <si>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</si>
  <si>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</si>
  <si>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</si>
  <si>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</si>
  <si>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</si>
  <si>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</si>
  <si>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</si>
  <si>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</si>
  <si>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</si>
  <si>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</si>
  <si>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</si>
  <si>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</si>
  <si>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</si>
  <si>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</si>
  <si>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</si>
  <si>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</si>
  <si>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</si>
  <si>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</si>
  <si>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</si>
  <si>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</si>
  <si>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</si>
  <si>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</si>
  <si>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</si>
  <si>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</si>
  <si>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</si>
  <si>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</si>
  <si>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</si>
  <si>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</si>
  <si>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</si>
  <si>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</si>
  <si>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</si>
  <si>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</si>
  <si>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</si>
  <si>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</si>
  <si>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</si>
  <si>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</si>
  <si>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</si>
  <si>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</si>
  <si>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</si>
  <si>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</si>
  <si>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</si>
  <si>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</si>
  <si>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</si>
  <si>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</si>
  <si>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</si>
  <si>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</si>
  <si>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</si>
  <si>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</si>
  <si>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</si>
  <si>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</si>
  <si>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</si>
  <si>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</si>
  <si>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</si>
  <si>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</si>
  <si>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</si>
  <si>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</si>
  <si>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</si>
  <si>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</si>
  <si>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</si>
  <si>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</si>
  <si>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</si>
  <si>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</si>
  <si>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</si>
  <si>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</si>
  <si>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</si>
  <si>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</si>
  <si>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</si>
  <si>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</si>
  <si>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</si>
  <si>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</si>
  <si>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</si>
  <si>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</si>
  <si>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</si>
  <si>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</si>
  <si>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</si>
  <si>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</si>
  <si>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</si>
  <si>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</si>
  <si>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</si>
  <si>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</si>
  <si>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</si>
  <si>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</si>
  <si>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</si>
  <si>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</si>
  <si>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</si>
  <si>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</si>
  <si>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</si>
  <si>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</si>
  <si>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</si>
  <si>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</si>
  <si>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</si>
  <si>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</si>
  <si>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</si>
  <si>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</si>
  <si>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</si>
  <si>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</si>
  <si>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</si>
  <si>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</si>
  <si>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</si>
  <si>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</si>
  <si>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</si>
  <si>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</si>
  <si>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</si>
  <si>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</si>
  <si>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</si>
  <si>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</si>
  <si>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</si>
  <si>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</si>
  <si>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</si>
  <si>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</si>
  <si>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</si>
  <si>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</si>
  <si>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</si>
  <si>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</si>
  <si>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</si>
  <si>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</si>
  <si>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</si>
  <si>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</si>
  <si>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</si>
  <si>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</si>
  <si>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</si>
  <si>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</si>
  <si>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</si>
  <si>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</si>
  <si>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</si>
  <si>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</si>
  <si>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</si>
  <si>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</si>
  <si>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</si>
  <si>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</si>
  <si>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</si>
  <si>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</si>
  <si>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</si>
  <si>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</si>
  <si>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</si>
  <si>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</si>
  <si>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</si>
  <si>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</si>
  <si>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</si>
  <si>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</si>
  <si>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</si>
  <si>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</si>
  <si>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</si>
  <si>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</si>
  <si>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</si>
  <si>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</si>
  <si>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</si>
  <si>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</si>
  <si>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</si>
  <si>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</si>
  <si>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</si>
  <si>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</si>
  <si>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</si>
  <si>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</si>
  <si>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</si>
  <si>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</si>
  <si>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</si>
  <si>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</si>
  <si>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</si>
  <si>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</si>
  <si>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</si>
  <si>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</si>
  <si>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</si>
  <si>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</si>
  <si>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</si>
  <si>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</si>
  <si>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</si>
  <si>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</si>
  <si>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</si>
  <si>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</si>
  <si>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</si>
  <si>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</si>
  <si>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</si>
  <si>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</si>
  <si>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</si>
  <si>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</si>
  <si>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</si>
  <si>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</si>
  <si>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</si>
  <si>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</si>
  <si>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</si>
  <si>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</si>
  <si>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</si>
  <si>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</si>
  <si>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</si>
  <si>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</si>
  <si>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</si>
  <si>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</si>
  <si>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</si>
  <si>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</si>
  <si>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</si>
  <si>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</si>
  <si>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</si>
  <si>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</si>
  <si>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</si>
  <si>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</si>
  <si>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</si>
  <si>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</si>
  <si>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</si>
  <si>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</si>
  <si>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</si>
  <si>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</si>
  <si>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</si>
  <si>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</si>
  <si>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</si>
  <si>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</si>
  <si>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</si>
  <si>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</si>
  <si>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</si>
  <si>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</si>
  <si>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</si>
  <si>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</si>
  <si>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</si>
  <si>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</si>
  <si>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</si>
  <si>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</si>
  <si>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</si>
  <si>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</si>
  <si>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</si>
  <si>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</si>
  <si>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</si>
  <si>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</si>
  <si>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</si>
  <si>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</si>
  <si>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</si>
  <si>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</si>
  <si>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</si>
  <si>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</si>
  <si>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</si>
  <si>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</si>
  <si>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</si>
  <si>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</si>
  <si>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</si>
  <si>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</si>
  <si>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</si>
  <si>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</si>
  <si>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</si>
  <si>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</si>
  <si>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</si>
  <si>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</si>
  <si>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</si>
  <si>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</si>
  <si>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</si>
  <si>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</si>
  <si>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</si>
  <si>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</si>
  <si>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</si>
  <si>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</si>
  <si>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</si>
  <si>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</si>
  <si>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</si>
  <si>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</si>
  <si>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</si>
  <si>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</si>
  <si>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</si>
  <si>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</si>
  <si>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</si>
  <si>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</si>
  <si>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</si>
  <si>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</si>
  <si>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</si>
  <si>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</si>
  <si>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</si>
  <si>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</si>
  <si>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</si>
  <si>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</si>
  <si>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</si>
  <si>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</si>
  <si>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</si>
  <si>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</si>
  <si>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</si>
  <si>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</si>
  <si>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</si>
  <si>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</si>
  <si>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</si>
  <si>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</si>
  <si>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</si>
  <si>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</si>
  <si>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</si>
  <si>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</si>
  <si>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</si>
  <si>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</si>
  <si>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</si>
  <si>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</si>
  <si>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</si>
  <si>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</si>
  <si>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</si>
  <si>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</si>
  <si>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</si>
  <si>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</si>
  <si>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</si>
  <si>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</si>
  <si>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</si>
  <si>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</si>
  <si>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</si>
  <si>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</si>
  <si>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</si>
  <si>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</si>
  <si>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</si>
  <si>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</si>
  <si>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</si>
  <si>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</si>
  <si>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</si>
  <si>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</si>
  <si>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</si>
  <si>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</si>
  <si>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</si>
  <si>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</si>
  <si>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</si>
  <si>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</si>
  <si>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</si>
  <si>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</si>
  <si>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</si>
  <si>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</si>
  <si>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</si>
  <si>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</si>
  <si>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</si>
  <si>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</si>
  <si>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</si>
  <si>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</si>
  <si>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</si>
  <si>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</si>
  <si>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</si>
  <si>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</si>
  <si>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</si>
  <si>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</si>
  <si>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</si>
  <si>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</si>
  <si>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</si>
  <si>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</si>
  <si>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</si>
  <si>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</si>
  <si>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</si>
  <si>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</si>
  <si>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</si>
  <si>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</si>
  <si>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</si>
  <si>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</si>
  <si>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</si>
  <si>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</si>
  <si>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</si>
  <si>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</si>
  <si>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</si>
  <si>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</si>
  <si>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</si>
  <si>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</si>
  <si>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</si>
  <si>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</si>
  <si>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</si>
  <si>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</si>
  <si>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</si>
  <si>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</si>
  <si>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</si>
  <si>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</si>
  <si>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</si>
  <si>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</si>
  <si>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</si>
  <si>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</si>
  <si>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</si>
  <si>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</si>
  <si>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</si>
  <si>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</si>
  <si>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</si>
  <si>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</si>
  <si>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</si>
  <si>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</si>
  <si>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</si>
  <si>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</si>
  <si>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</si>
  <si>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</si>
  <si>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</si>
  <si>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</si>
  <si>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</si>
  <si>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</si>
  <si>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</si>
  <si>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</si>
  <si>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</si>
  <si>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</si>
  <si>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</si>
  <si>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</si>
  <si>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</si>
  <si>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</si>
  <si>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</si>
  <si>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</si>
  <si>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</si>
  <si>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</si>
  <si>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</si>
  <si>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</si>
  <si>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</si>
  <si>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</si>
  <si>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</si>
  <si>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</si>
  <si>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</si>
  <si>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</si>
  <si>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</si>
  <si>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</si>
  <si>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</si>
  <si>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</si>
  <si>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</si>
  <si>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</si>
  <si>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</si>
  <si>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</si>
  <si>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</si>
  <si>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</si>
  <si>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</si>
  <si>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</si>
  <si>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</si>
  <si>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</si>
  <si>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</si>
  <si>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</si>
  <si>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</si>
  <si>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</si>
  <si>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</si>
  <si>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</si>
  <si>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</si>
  <si>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</si>
  <si>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</si>
  <si>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</si>
  <si>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</si>
  <si>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</si>
  <si>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</si>
  <si>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</si>
  <si>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</si>
  <si>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</si>
  <si>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</si>
  <si>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</si>
  <si>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</si>
  <si>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</si>
  <si>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</si>
  <si>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</si>
  <si>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</si>
  <si>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</si>
  <si>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</si>
  <si>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</si>
  <si>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</si>
  <si>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</si>
  <si>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</si>
  <si>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</si>
  <si>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</si>
  <si>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</si>
  <si>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</si>
  <si>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</si>
  <si>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</si>
  <si>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</si>
  <si>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</si>
  <si>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</si>
  <si>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</si>
  <si>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</si>
  <si>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</si>
  <si>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</si>
  <si>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</si>
  <si>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</si>
  <si>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</si>
  <si>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</si>
  <si>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</si>
  <si>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</si>
  <si>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</si>
  <si>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</si>
  <si>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</si>
  <si>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</si>
  <si>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</si>
  <si>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</si>
  <si>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</si>
  <si>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</si>
  <si>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</si>
  <si>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</si>
  <si>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</si>
  <si>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</si>
  <si>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</si>
  <si>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</si>
  <si>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</si>
  <si>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</si>
  <si>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</si>
  <si>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</si>
  <si>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</si>
  <si>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</si>
  <si>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</si>
  <si>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</si>
  <si>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</si>
  <si>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</si>
  <si>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</si>
  <si>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</si>
  <si>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</si>
  <si>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</si>
  <si>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</si>
  <si>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</si>
  <si>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</si>
  <si>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</si>
  <si>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</si>
  <si>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</si>
  <si>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</si>
  <si>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</si>
  <si>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</si>
  <si>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</si>
  <si>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</si>
  <si>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</si>
  <si>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</si>
  <si>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</si>
  <si>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</si>
  <si>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</si>
  <si>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</si>
  <si>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</si>
  <si>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</si>
  <si>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</si>
  <si>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</si>
  <si>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</si>
  <si>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</si>
  <si>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</si>
  <si>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</si>
  <si>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</si>
  <si>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</si>
  <si>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</si>
  <si>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</si>
  <si>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</si>
  <si>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</si>
  <si>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</si>
  <si>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</si>
  <si>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</si>
  <si>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</si>
  <si>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</si>
  <si>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</si>
  <si>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</si>
  <si>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</si>
  <si>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</si>
  <si>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</si>
  <si>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</si>
  <si>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</si>
  <si>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</si>
  <si>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</si>
  <si>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</si>
  <si>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</si>
  <si>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</si>
  <si>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</si>
  <si>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</si>
  <si>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</si>
  <si>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</si>
  <si>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</si>
  <si>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</si>
  <si>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</si>
  <si>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</si>
  <si>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</si>
  <si>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</si>
  <si>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</si>
  <si>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</si>
  <si>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</si>
  <si>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</si>
  <si>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</si>
  <si>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</si>
  <si>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</si>
  <si>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</si>
  <si>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</si>
  <si>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</si>
  <si>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</si>
  <si>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</si>
  <si>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</si>
  <si>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</si>
  <si>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</si>
  <si>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</si>
  <si>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</si>
  <si>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</si>
  <si>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</si>
  <si>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</si>
  <si>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</si>
  <si>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</si>
  <si>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</si>
  <si>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</si>
  <si>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</si>
  <si>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</si>
  <si>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</si>
  <si>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</si>
  <si>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</si>
  <si>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</si>
  <si>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</si>
  <si>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</si>
  <si>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</si>
  <si>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</si>
  <si>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</si>
  <si>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</si>
  <si>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</si>
  <si>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</si>
  <si>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</si>
  <si>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</si>
  <si>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</si>
  <si>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</si>
  <si>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</si>
  <si>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</si>
  <si>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</si>
  <si>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</si>
  <si>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</si>
  <si>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</si>
  <si>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</si>
  <si>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</si>
  <si>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</si>
  <si>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</si>
  <si>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</si>
  <si>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</si>
  <si>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</si>
  <si>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</si>
  <si>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</si>
  <si>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</si>
  <si>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</si>
  <si>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</si>
  <si>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</si>
  <si>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</si>
  <si>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</si>
  <si>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</si>
  <si>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</si>
  <si>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</si>
  <si>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</si>
  <si>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</si>
  <si>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</si>
  <si>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</si>
  <si>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</si>
  <si>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</si>
  <si>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</si>
  <si>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</si>
  <si>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</si>
  <si>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</si>
  <si>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</si>
  <si>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</si>
  <si>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</si>
  <si>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</si>
  <si>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</si>
  <si>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</si>
  <si>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</si>
  <si>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</si>
  <si>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</si>
  <si>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</si>
  <si>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</si>
  <si>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</si>
  <si>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</si>
  <si>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</si>
  <si>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</si>
  <si>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</si>
  <si>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</si>
  <si>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</si>
  <si>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</si>
  <si>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</si>
  <si>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</si>
  <si>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</si>
  <si>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</si>
  <si>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</si>
  <si>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</si>
  <si>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</si>
  <si>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</si>
  <si>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</si>
  <si>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</si>
  <si>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</si>
  <si>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</si>
  <si>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</si>
  <si>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</si>
  <si>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</si>
  <si>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</si>
  <si>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</si>
  <si>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</si>
  <si>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</si>
  <si>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</si>
  <si>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</si>
  <si>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</si>
  <si>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</si>
  <si>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</si>
  <si>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</si>
  <si>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</si>
  <si>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</si>
  <si>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</si>
  <si>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</si>
  <si>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</si>
  <si>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</si>
  <si>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</si>
  <si>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</si>
  <si>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</si>
  <si>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</si>
  <si>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</si>
  <si>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</si>
  <si>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</si>
  <si>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</si>
  <si>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</si>
  <si>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</si>
  <si>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</si>
  <si>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</si>
  <si>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</si>
  <si>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</si>
  <si>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</si>
  <si>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</si>
  <si>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</si>
  <si>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</si>
  <si>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</si>
  <si>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</si>
  <si>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</si>
  <si>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</si>
  <si>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</si>
  <si>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</si>
  <si>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</si>
  <si>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</si>
  <si>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</si>
  <si>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</si>
  <si>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</si>
  <si>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</si>
  <si>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</si>
  <si>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</si>
  <si>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</si>
  <si>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</si>
  <si>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</si>
  <si>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</si>
  <si>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</si>
  <si>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</si>
  <si>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</si>
  <si>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</si>
  <si>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</si>
  <si>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</si>
  <si>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</si>
  <si>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</si>
  <si>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</si>
  <si>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</si>
  <si>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</si>
  <si>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</si>
  <si>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</si>
  <si>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</si>
  <si>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</si>
  <si>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</si>
  <si>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</si>
  <si>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</si>
  <si>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</si>
  <si>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</si>
  <si>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</si>
  <si>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</si>
  <si>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</si>
  <si>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</si>
  <si>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</si>
  <si>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</si>
  <si>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</si>
  <si>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</si>
  <si>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</si>
  <si>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</si>
  <si>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</si>
  <si>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</si>
  <si>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</si>
  <si>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</si>
  <si>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</si>
  <si>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</si>
  <si>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</si>
  <si>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</si>
  <si>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</si>
  <si>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</si>
  <si>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</si>
  <si>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</si>
  <si>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</si>
  <si>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</si>
  <si>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</si>
  <si>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</si>
  <si>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</si>
  <si>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</si>
  <si>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</si>
  <si>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</si>
  <si>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</si>
  <si>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</si>
  <si>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</si>
  <si>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</si>
  <si>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</si>
  <si>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</si>
  <si>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</si>
  <si>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</si>
  <si>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</si>
  <si>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</si>
  <si>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</si>
  <si>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</si>
  <si>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</si>
  <si>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</si>
  <si>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</si>
  <si>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</si>
  <si>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</si>
  <si>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</si>
  <si>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</si>
  <si>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</si>
  <si>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</si>
  <si>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</si>
  <si>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</si>
  <si>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</si>
  <si>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</si>
  <si>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</si>
  <si>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</si>
  <si>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</si>
  <si>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</si>
  <si>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</si>
  <si>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</si>
  <si>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</si>
  <si>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</si>
  <si>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</si>
  <si>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</si>
  <si>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</si>
  <si>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</si>
  <si>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</si>
  <si>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</si>
  <si>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</si>
  <si>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</si>
  <si>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</si>
  <si>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</si>
  <si>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</si>
  <si>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</si>
  <si>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</si>
  <si>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</si>
  <si>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</si>
  <si>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</si>
  <si>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</si>
  <si>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</si>
  <si>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</si>
  <si>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</si>
  <si>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</si>
  <si>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</si>
  <si>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</si>
  <si>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</si>
  <si>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</si>
  <si>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</si>
  <si>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</si>
  <si>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</si>
  <si>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</si>
  <si>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</si>
  <si>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</si>
  <si>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</si>
  <si>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</si>
  <si>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</si>
  <si>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</si>
  <si>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</si>
  <si>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</si>
  <si>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</si>
  <si>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</si>
  <si>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</si>
  <si>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</si>
  <si>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</si>
  <si>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</si>
  <si>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</si>
  <si>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</si>
  <si>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</si>
  <si>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</si>
  <si>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</si>
  <si>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</si>
  <si>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</si>
  <si>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</si>
  <si>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</si>
  <si>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</si>
  <si>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</si>
  <si>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</si>
  <si>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</si>
  <si>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</si>
  <si>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</si>
  <si>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</si>
  <si>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</si>
  <si>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</si>
  <si>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</si>
  <si>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</si>
  <si>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</si>
  <si>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</si>
  <si>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</si>
  <si>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</si>
  <si>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</si>
  <si>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</si>
  <si>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</si>
  <si>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</si>
  <si>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</si>
  <si>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</si>
  <si>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</si>
  <si>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</si>
  <si>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</si>
  <si>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</si>
  <si>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</si>
  <si>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</si>
  <si>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</si>
  <si>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</si>
  <si>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</si>
  <si>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</si>
  <si>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PCM-20251003-00000831</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</si>
  <si>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</si>
  <si>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</si>
  <si>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</si>
  <si>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</si>
  <si>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</si>
  <si>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</si>
  <si>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</si>
  <si>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</si>
  <si>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</si>
  <si>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</si>
  <si>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</si>
  <si>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</si>
  <si>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</si>
  <si>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</si>
  <si>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</si>
  <si>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</si>
  <si>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</si>
  <si>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</si>
  <si>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</si>
  <si>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</si>
  <si>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</si>
  <si>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</si>
  <si>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</si>
  <si>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</si>
  <si>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</si>
  <si>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</si>
  <si>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</si>
  <si>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</si>
  <si>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</si>
  <si>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</si>
  <si>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</si>
  <si>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</si>
  <si>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</si>
  <si>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</si>
  <si>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</si>
  <si>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</si>
  <si>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</si>
  <si>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</si>
  <si>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</si>
  <si>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</si>
  <si>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</si>
  <si>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</si>
  <si>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</si>
  <si>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</si>
  <si>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</si>
  <si>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</si>
  <si>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</si>
  <si>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</si>
  <si>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</si>
  <si>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</si>
  <si>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</si>
  <si>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</si>
  <si>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</si>
  <si>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</si>
  <si>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</si>
  <si>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</si>
  <si>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</si>
  <si>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</si>
  <si>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</si>
  <si>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</si>
  <si>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</si>
  <si>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</si>
  <si>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</si>
  <si>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</si>
  <si>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</si>
  <si>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</si>
  <si>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</si>
  <si>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</si>
  <si>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</si>
  <si>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</si>
  <si>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</si>
  <si>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</si>
  <si>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</si>
  <si>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</si>
  <si>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</si>
  <si>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</si>
  <si>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</si>
  <si>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</si>
  <si>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</si>
  <si>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</si>
  <si>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</si>
  <si>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</si>
  <si>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</si>
  <si>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</si>
  <si>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</si>
  <si>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</si>
  <si>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</si>
  <si>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</si>
  <si>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</si>
  <si>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</si>
  <si>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</si>
  <si>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</si>
  <si>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</si>
  <si>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</si>
  <si>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PCM-20251003-00000687 </t>
  </si>
  <si>
    <t>EM team on the way need 20 Min</t>
  </si>
  <si>
    <t xml:space="preserve"> PCM-20251003-00000791 </t>
  </si>
  <si>
    <t>team out of coverage anther team dispatch  need 90 Min</t>
  </si>
  <si>
    <t xml:space="preserve"> PCM-20251003-00000783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</si>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</sst>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6">
    <sortCondition ref="H1:H5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4" totalsRowShown="0" headerRowDxfId="157" dataDxfId="156" headerRowBorderDxfId="154" tableBorderDxfId="155" totalsRowBorderDxfId="153">
  <autoFilter ref="A1:CJ3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270.66372303240496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7.9903587960870937E-2</v>
      </c>
      <c r="H3" s="68">
        <v>45933.522499999999</v>
      </c>
      <c r="I3" s="73" t="str">
        <f>IFERROR(VLOOKUP(D3,DB!A:F,6,0),"")</f>
        <v>Generator-SG</v>
      </c>
      <c r="J3" s="73" t="str">
        <f>IFERROR(VLOOKUP(D3,DB!A:G,7,0),"")</f>
        <v>Dead</v>
      </c>
      <c r="K3" s="69" t="s">
        <v>38967</v>
      </c>
      <c r="L3" s="70" t="str">
        <f>IFERROR(VLOOKUP(D3,DB!A:I,9,0),"")</f>
        <v>Latis</v>
      </c>
    </row>
    <row r="4" spans="1:12" ht="15" customHeight="1">
      <c r="A4" s="63" t="s">
        <v>38968</v>
      </c>
      <c r="B4" s="73" t="str">
        <f>IFERROR(VLOOKUP(D4,DB!A:K,11,0),"")</f>
        <v>R1</v>
      </c>
      <c r="C4" s="64">
        <v>1</v>
      </c>
      <c r="D4" s="64" t="s">
        <v>21564</v>
      </c>
      <c r="E4" s="65" t="s">
        <v>38964</v>
      </c>
      <c r="F4" s="66">
        <v>45933.532997685186</v>
      </c>
      <c r="G4" s="67">
        <f ca="1">IFERROR(NOW()-F4,"")</f>
        <v>7.9151273144816514E-2</v>
      </c>
      <c r="H4" s="68">
        <v>45933.527407407404</v>
      </c>
      <c r="I4" s="73" t="str">
        <f>IFERROR(VLOOKUP(D4,DB!A:F,6,0),"")</f>
        <v>Generator-SG</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45933.612148958331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45933.612148958331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45933.612148958331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45933.612148958331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45933.612148958331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45933.612148958331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45933.612148958331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45933.612148958331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45933.612148958331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45933.612148958331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45933.612148958331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45933.612148958331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45933.612148958331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45933.612148958331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45933.612148958331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45933.612148958331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45933.612148958331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45933.612148958331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45933.612148958331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45933.612148958331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45933.612148958331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45933.612148958331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45933.612148958331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45933.612148958331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45933.612148958331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45933.612148958331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45933.612148958331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45933.612148958331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45933.612148958331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45933.612148958331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45933.612148958331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45933.612148958331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45933.612148958331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45933.612148958331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45933.612148958331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45933.612148958331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45933.612148958331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45933.612148958331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45933.612148958331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45933.612148958331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45933.612148958331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45933.612148958331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45933.612148958331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45933.612148958331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45933.612148958331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45933.612148958331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45933.612148958331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45933.612148958331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45933.612148958331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45933.612148958331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45933.612148958331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45933.612148958331</v>
      </c>
      <c r="H56" s="68"/>
      <c r="I56" s="73" t="str">
        <f>IFERROR(VLOOKUP(D56,DB!A:F,6,0),"")</f>
        <v/>
      </c>
      <c r="J56" s="73" t="str">
        <f>IFERROR(VLOOKUP(D56,DB!A:G,7,0),"")</f>
        <v/>
      </c>
      <c r="K56" s="69"/>
      <c r="L56" s="70" t="str">
        <f>IFERROR(VLOOKUP(D56,DB!A:I,9,0),"")</f>
        <v/>
      </c>
    </row>
  </sheetData>
  <customSheetViews>
    <customSheetView guid="{F6042A99-DD27-4453-835D-0834D95730CC}" filter="1" showAutoFilter="1">
      <pageMargins left="0" right="0" top="0" bottom="0" header="0" footer="0"/>
      <autoFilter ref="B1:M1" xr:uid="{189811B2-4D04-4B34-82DD-F4D27B601CC0}"/>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4"/>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241.9603665509203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126.8850656249997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108.61231099536963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45933.612148958331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45933.612148958331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45933.612148958331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45933.612148958331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75"/>
      <c r="E10" s="131"/>
      <c r="F10" s="132"/>
      <c r="G10" s="133">
        <f ca="1">IFERROR(NOW()-F10,"-")</f>
        <v>45933.612148958331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45933.612148958331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45933.612148958331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45933.612148958331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45933.612148958331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45933.612148958331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45933.612148958331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45933.612148958331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45933.612148958331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45933.612148958331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45933.612148958331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45933.612148958331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45933.612148958331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45933.612148958331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45933.612148958331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45933.612148958331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45933.612148958331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45933.612148958331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45933.612148958331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45933.612148958331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45933.612148958331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45933.612148958331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45933.612148958331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45933.612148958331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45933.612148958331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45933.612148958331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45933.612148958331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45933.612148958331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45933.612148958331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45933.612148958331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45933.612148958331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45933.612148958331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45933.612148958331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45933.612148958331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45933.612148958331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45933.612148958331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45933.612148958331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45933.612148958331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45933.612148958331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45933.612148958331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45933.612148958331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45933.612148958331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45933.612148958331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45933.612148958331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45933.612148958331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45933.612148958331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45933.612148958331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45933.612148958331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45933.612148958331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45933.612148958331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45933.612148958331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45933.612148958331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45933.612148958331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45933.612148958331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45933.612148958331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45933.612148958331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45933.612148958331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45933.612148958331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45933.612148958331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45933.612148958331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45933.612148958331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45933.612148958331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45933.612148958331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45933.612148958331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45933.612148958331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45933.612148958331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45933.612148958331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45933.612148958331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45933.612148958331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45933.612148958331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45933.612148958331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45933.612148958331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45933.612148958331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45933.612148958331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45933.612148958331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45933.612148958331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45933.612148958331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45933.612148958331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45933.612148958331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45933.612148958331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45933.612148958331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45933.612148958331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45933.612148958331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45933.612148958331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45933.612148958331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45933.612148958331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45933.612148958331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45933.612148958331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45933.612148958331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45933.612148958331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45933.612148958331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45933.612148958331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45933.612148958331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45933.612148958331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45933.612148958331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45933.612148958331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45933.612148958331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45933.612148958331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45933.612148958331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45933.612148958331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45933.612148958331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45933.612148958331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45933.612148958331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45933.612148958331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45933.612148958331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45933.612148958331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45933.612148958331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45933.612148958331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45933.612148958331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45933.612148958331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45933.612148958331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45933.612148958331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45933.612148958331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45933.612148958331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45933.612148958331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45933.612148958331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45933.612148958331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45933.612148958331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45933.612148958331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45933.612148958331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45933.612148958331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45933.612148958331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45933.612148958331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45933.612148958331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45933.612148958331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45933.612148958331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45933.612148958331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45933.612148958331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45933.612148958331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45933.612148958331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45933.612148958331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45933.612148958331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45933.612148958331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45933.612148958331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45933.612148958331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45933.612148958331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45933.612148958331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45933.612148958331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45933.612148958331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45933.612148958331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45933.612148958331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45933.612148958331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45933.612148958331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45933.612148958331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45933.612148958331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45933.612148958331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45933.612148958331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45933.612148958331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45933.612148958331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45933.612148958331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45933.612148958331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45933.612148958331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45933.612148958331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45933.612148958331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45933.612148958331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45933.612148958331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45933.612148958331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45933.612148958331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45933.612148958331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45933.612148958331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45933.612148958331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45933.612148958331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45933.612148958331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45933.612148958331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45933.612148958331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45933.612148958331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45933.612148958331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45933.612148958331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45933.612148958331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45933.612148958331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45933.612148958331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45933.612148958331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45933.612148958331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45933.612148958331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45933.612148958331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45933.612148958331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45933.612148958331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45933.612148958331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45933.612148958331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45933.612148958331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45933.612148958331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45933.612148958331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45933.612148958331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45933.612148958331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45933.612148958331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45933.612148958331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45933.612148958331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45933.612148958331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45933.612148958331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45933.612148958331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45933.612148958331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45933.612148958331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45933.612148958331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45933.612148958331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45933.612148958331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45933.612148958331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45933.612148958331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45933.612148958331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45933.612148958331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45933.612148958331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45933.612148958331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45933.612148958331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45933.612148958331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45933.612148958331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45933.612148958331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45933.612148958331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45933.612148958331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45933.612148958331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45933.612148958331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45933.612148958331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45933.612148958331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45933.612148958331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45933.612148958331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45933.612148958331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45933.612148958331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45933.612148958331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45933.612148958331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45933.612148958331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45933.612148958331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45933.612148958331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45933.612148958331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45933.612148958331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45933.612148958331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45933.612148958331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45933.612148958331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45933.612148958331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45933.612148958331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45933.612148958331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45933.612148958331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45933.612148958331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45933.612148958331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45933.612148958331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45933.612148958331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45933.612148958331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45933.612148958331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45933.612148958331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45933.612148958331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45933.612148958331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45933.612148958331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45933.612148958331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45933.612148958331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45933.612148958331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45933.612148958331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45933.612148958331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45933.612148958331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45933.612148958331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45933.612148958331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45933.612148958331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45933.612148958331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45933.612148958331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45933.612148958331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45933.612148958331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45933.612148958331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45933.612148958331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45933.612148958331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45933.612148958331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45933.612148958331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45933.612148958331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45933.612148958331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45933.612148958331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45933.612148958331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45933.612148958331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45933.612148958331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45933.612148958331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45933.612148958331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45933.612148958331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45933.612148958331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45933.612148958331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45933.612148958331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45933.612148958331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45933.612148958331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45933.612148958331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45933.612148958331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45933.612148958331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45933.612148958331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45933.612148958331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45933.612148958331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45933.612148958331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45933.612148958331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45933.612148958331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45933.612148958331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45933.612148958331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45933.612148958331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45933.612148958331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45933.612148958331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45933.612148958331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45933.612148958331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45933.612148958331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45933.612148958331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45933.612148958331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45933.612148958331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45933.612148958331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45933.612148958331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45933.612148958331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45933.612148958331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45933.612148958331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45933.612148958331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45933.612148958331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45933.612148958331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45933.612148958331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45933.612148958331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45933.612148958331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45933.612148958331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45933.612148958331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45933.612148958331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45933.612148958331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45933.612148958331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45933.612148958331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45933.612148958331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45933.612148958331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45933.612148958331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45933.612148958331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45933.612148958331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45933.612148958331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45933.612148958331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45933.612148958331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45933.612148958331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45933.612148958331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45933.612148958331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45933.612148958331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45933.612148958331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45933.612148958331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45933.612148958331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45933.612148958331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45933.612148958331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sheetData>
  <dataValidations count="2">
    <dataValidation allowBlank="1" showInputMessage="1" showErrorMessage="1" sqref="E1" xr:uid="{4D935161-CDD3-4592-B877-3FB59C99E142}"/>
    <dataValidation type="list" allowBlank="1" showInputMessage="1" showErrorMessage="1" sqref="E3:E3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19735</v>
      </c>
      <c r="E2" s="18" t="s">
        <v>38964</v>
      </c>
      <c r="F2" s="20">
        <v>45933.576631944445</v>
      </c>
      <c r="G2" s="21">
        <f t="shared" ref="G2:G63" ca="1" si="0">IFERROR(NOW()-F2,"-")</f>
        <v>3.5517013886419591E-2</v>
      </c>
      <c r="H2" s="22">
        <v>45933.571608796294</v>
      </c>
      <c r="I2" s="19" t="str">
        <f>IFERROR(VLOOKUP(D2,DB!A:F,6,0),"")</f>
        <v>Generator-SG</v>
      </c>
      <c r="J2" s="18" t="str">
        <f>IFERROR(VLOOKUP(D2,DB!A:G,7,0),"")</f>
        <v>Weak</v>
      </c>
      <c r="K2" s="50" t="s">
        <v>39057</v>
      </c>
      <c r="L2" s="23" t="str">
        <f>IFERROR(VLOOKUP(D2,DB!A:I,9,0),"")</f>
        <v>Latis</v>
      </c>
    </row>
    <row r="3" spans="1:13" ht="15" customHeight="1">
      <c r="A3" s="19"/>
      <c r="B3" s="75" t="str">
        <f>IFERROR(VLOOKUP(D3,DB!A:K,11,0),"")</f>
        <v/>
      </c>
      <c r="C3" s="18"/>
      <c r="D3" s="75"/>
      <c r="E3" s="18"/>
      <c r="F3" s="20"/>
      <c r="G3" s="21">
        <f t="shared" ca="1" si="0"/>
        <v>45933.612148958331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45933.612148958331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45933.612148958331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45933.612148958331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45933.612148958331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45933.612148958331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45933.612148958331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45933.612148958331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45933.612148958331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45933.612148958331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45933.612148958331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45933.612148958331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45933.612148958331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45933.612148958331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45933.612148958331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45933.612148958331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45933.612148958331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45933.612148958331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45933.612148958331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45933.612148958331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45933.612148958331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45933.612148958331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45933.612148958331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45933.612148958331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45933.612148958331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45933.612148958331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45933.612148958331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45933.612148958331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45933.612148958331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45933.612148958331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45933.612148958331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45933.612148958331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45933.612148958331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45933.612148958331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45933.612148958331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45933.612148958331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45933.612148958331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45933.612148958331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45933.612148958331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45933.612148958331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45933.612148958331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45933.612148958331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45933.612148958331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45933.612148958331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45933.612148958331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45933.612148958331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45933.612148958331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45933.612148958331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45933.612148958331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45933.612148958331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45933.612148958331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45933.612148958331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45933.612148958331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45933.612148958331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45933.612148958331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45933.612148958331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45933.612148958331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45933.612148958331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45933.612148958331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45933.612148958331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45933.612148958331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45933.612148958331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45933.612148958331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45933.612148958331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45933.612148958331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45933.612148958331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45933.612148958331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45933.612148958331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45933.612148958331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45933.612148958331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45933.612148958331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45933.612148958331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45933.612148958331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45933.612148958331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45933.612148958331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45933.612148958331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45933.612148958331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45933.612148958331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45933.612148958331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45933.612148958331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45933.612148958331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45933.612148958331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45933.612148958331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45933.612148958331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45933.612148958331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45933.612148958331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45933.612148958331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45933.612148958331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45933.612148958331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45933.612148958331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45933.612148958331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45933.612148958331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45933.612148958331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45933.612148958331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45933.612148958331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45933.612148958331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45933.612148958331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45933.612148958331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45933.612148958331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45933.612148958331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45933.612148958331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45933.612148958331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45933.612148958331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45933.612148958331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45933.612148958331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45933.612148958331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45933.612148958331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45933.612148958331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45933.612148958331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45933.612148958331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45933.612148958331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45933.612148958331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45933.612148958331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45933.612148958331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45933.612148958331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45933.612148958331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45933.612148958331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45933.612148958331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45933.612148958331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45933.612148958331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45933.612148958331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45933.612148958331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45933.612148958331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45933.612148958331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45933.612148958331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45933.612148958331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45933.612148958331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45933.612148958331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45933.612148958331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45933.612148958331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45933.612148958331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45933.612148958331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45933.612148958331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45933.612148958331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45933.612148958331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45933.612148958331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45933.612148958331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45933.612148958331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45933.612148958331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45933.612148958331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45933.612148958331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45933.612148958331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45933.612148958331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45933.612148958331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45933.612148958331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45933.612148958331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45933.612148958331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45933.612148958331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45933.612148958331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45933.612148958331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45933.612148958331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45933.612148958331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45933.612148958331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45933.612148958331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45933.612148958331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45933.612148958331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45933.612148958331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45933.612148958331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45933.612148958331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45933.612148958331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45933.612148958331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45933.612148958331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45933.612148958331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45933.612148958331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45933.612148958331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45933.612148958331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45933.612148958331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45933.612148958331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45933.612148958331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45933.612148958331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45933.612148958331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45933.612148958331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45933.612148958331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45933.612148958331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45933.612148958331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45933.612148958331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45933.612148958331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45933.612148958331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45933.612148958331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45933.612148958331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45933.612148958331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45933.612148958331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45933.612148958331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45933.612148958331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45933.612148958331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45933.612148958331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45933.612148958331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45933.612148958331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45933.612148958331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45933.612148958331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45933.612148958331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45933.612148958331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45933.612148958331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45933.612148958331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45933.612148958331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45933.612148958331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45933.612148958331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45933.612148958331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45933.612148958331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45933.612148958331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45933.612148958331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45933.612148958331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45933.612148958331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45933.612148958331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45933.612148958331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45933.612148958331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45933.612148958331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45933.612148958331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45933.612148958331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45933.612148958331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45933.612148958331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45933.612148958331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45933.612148958331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45933.612148958331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45933.612148958331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45933.612148958331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45933.612148958331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45933.612148958331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45933.612148958331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45933.612148958331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45933.612148958331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45933.612148958331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45933.612148958331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45933.612148958331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45933.612148958331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45933.612148958331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45933.612148958331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45933.612148958331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45933.612148958331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45933.612148958331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45933.612148958331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45933.612148958331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45933.612148958331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45933.612148958331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45933.612148958331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45933.612148958331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45933.612148958331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45933.612148958331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45933.612148958331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45933.612148958331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45933.612148958331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45933.612148958331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45933.612148958331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45933.612148958331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45933.612148958331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45933.612148958331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45933.612148958331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45933.612148958331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45933.612148958331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45933.612148958331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45933.612148958331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45933.612148958331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45933.612148958331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45933.612148958331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45933.612148958331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45933.612148958331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45933.612148958331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45933.612148958331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45933.612148958331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45933.612148958331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45933.612148958331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45933.612148958331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45933.612148958331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45933.612148958331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45933.612148958331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45933.612148958331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45933.612148958331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45933.612148958331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45933.612148958331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45933.612148958331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45933.612148958331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45933.612148958331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45933.612148958331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45933.612148958331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45933.612148958331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45933.612148958331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45933.612148958331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45933.612148958331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45933.612148958331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45933.612148958331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45933.612148958331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45933.612148958331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45933.612148958331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45933.612148958331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45933.612148958331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45933.612148958331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45933.612148958331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45933.612148958331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45933.612148958331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45933.612148958331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45933.612148958331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45933.612148958331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45933.612148958331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45933.612148958331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45933.612148958331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45933.612148958331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45933.612148958331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45933.612148958331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45933.612148958331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45933.612148958331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45933.612148958331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45933.612148958331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45933.612148958331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45933.612148958331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45933.612148958331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45933.612148958331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45933.612148958331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45933.612148958331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45933.612148958331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45933.612148958331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45933.612148958331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45933.612148958331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45933.612148958331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45933.612148958331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45933.612148958331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45933.612148958331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45933.612148958331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45933.612148958331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45933.612148958331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45933.612148958331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45933.612148958331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45933.612148958331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45933.612148958331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45933.612148958331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45933.612148958331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45933.612148958331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45933.612148958331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45933.612148958331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45933.612148958331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45933.612148958331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45933.612148958331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45933.612148958331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45933.612148958331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45933.612148958331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45933.612148958331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45933.612148958331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45933.612148958331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45933.612148958331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45933.612148958331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45933.612148958331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45933.612148958331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45933.612148958331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45933.612148958331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45933.612148958331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45933.612148958331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45933.612148958331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45933.612148958331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45933.612148958331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45933.612148958331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45933.612148958331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45933.612148958331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45933.612148958331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45933.612148958331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45933.612148958331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45933.612148958331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45933.612148958331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45933.612148958331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45933.612148958331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45933.612148958331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45933.612148958331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45933.612148958331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45933.612148958331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45933.612148958331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45933.612148958331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45933.612148958331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45933.612148958331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45933.612148958331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45933.612148958331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45933.612148958331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45933.612148958331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45933.612148958331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45933.612148958331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45933.612148958331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45933.612148958331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45933.612148958331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45933.612148958331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45933.612148958331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45933.612148958331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45933.612148958331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45933.612148958331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45933.612148958331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45933.612148958331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45933.612148958331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45933.612148958331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45933.612148958331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45933.612148958331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45933.612148958331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45933.612148958331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45933.612148958331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45933.612148958331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45933.612148958331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45933.612148958331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45933.612148958331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45933.612148958331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45933.612148958331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45933.612148958331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45933.612148958331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45933.612148958331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45933.612148958331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45933.612148958331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45933.612148958331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45933.612148958331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45933.612148958331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45933.612148958331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45933.612148958331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45933.612148958331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45933.612148958331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45933.612148958331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45933.612148958331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45933.612148958331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45933.612148958331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45933.612148958331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45933.612148958331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45933.612148958331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45933.612148958331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45933.612148958331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45933.612148958331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45933.612148958331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45933.612148958331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45933.612148958331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45933.612148958331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45933.612148958331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45933.612148958331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45933.612148958331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45933.612148958331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45933.612148958331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45933.612148958331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45933.612148958331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45933.612148958331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45933.612148958331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45933.612148958331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45933.612148958331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45933.612148958331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45933.612148958331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45933.612148958331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45933.612148958331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45933.612148958331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45933.612148958331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45933.612148958331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45933.612148958331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45933.612148958331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45933.612148958331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45933.612148958331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45933.612148958331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45933.612148958331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45933.612148958331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45933.612148958331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45933.612148958331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45933.612148958331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45933.612148958331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45933.612148958331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45933.612148958331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45933.612148958331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45933.612148958331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45933.612148958331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45933.612148958331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45933.612148958331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45933.612148958331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45933.612148958331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45933.612148958331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45933.612148958331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45933.612148958331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45933.612148958331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45933.612148958331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45933.612148958331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45933.612148958331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45933.612148958331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45933.612148958331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45933.612148958331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45933.612148958331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45933.612148958331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45933.612148958331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45933.612148958331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45933.612148958331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45933.612148958331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45933.612148958331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45933.612148958331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45933.612148958331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45933.612148958331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45933.612148958331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45933.612148958331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45933.612148958331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45933.612148958331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45933.612148958331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45933.612148958331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45933.612148958331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45933.612148958331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45933.612148958331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45933.612148958331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45933.612148958331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45933.612148958331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45933.612148958331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45933.612148958331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45933.612148958331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45933.612148958331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45933.612148958331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45933.612148958331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45933.612148958331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45933.612148958331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45933.612148958331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45933.612148958331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45933.612148958331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45933.612148958331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45933.612148958331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45933.612148958331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45933.612148958331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45933.612148958331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45933.612148958331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45933.612148958331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45933.612148958331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45933.612148958331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45933.612148958331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45933.612148958331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45933.612148958331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45933.612148958331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45933.612148958331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45933.612148958331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45933.612148958331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45933.612148958331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45933.612148958331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45933.612148958331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45933.612148958331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45933.612148958331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45933.612148958331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45933.612148958331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45933.612148958331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45933.612148958331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45933.612148958331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45933.612148958331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45933.612148958331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45933.612148958331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45933.612148958331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45933.612148958331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45933.612148958331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45933.612148958331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45933.612148958331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45933.612148958331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45933.612148958331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45933.612148958331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45933.612148958331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45933.612148958331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45933.612148958331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45933.612148958331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45933.612148958331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45933.612148958331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45933.612148958331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45933.612148958331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45933.612148958331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45933.612148958331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45933.612148958331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45933.612148958331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45933.612148958331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45933.612148958331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45933.612148958331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45933.612148958331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45933.612148958331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45933.612148958331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45933.612148958331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45933.612148958331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45933.612148958331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45933.612148958331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45933.612148958331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45933.612148958331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45933.612148958331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45933.612148958331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45933.612148958331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45933.612148958331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45933.612148958331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45933.612148958331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45933.612148958331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45933.612148958331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45933.612148958331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45933.612148958331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45933.612148958331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45933.612148958331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45933.612148958331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45933.612148958331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45933.612148958331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45933.612148958331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45933.612148958331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45933.612148958331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45933.612148958331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45933.612148958331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45933.612148958331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45933.612148958331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45933.612148958331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45933.612148958331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45933.612148958331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45933.612148958331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45933.612148958331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45933.612148958331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45933.612148958331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45933.612148958331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45933.612148958331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45933.612148958331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45933.612148958331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45933.612148958331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45933.612148958331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45933.612148958331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45933.612148958331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45933.612148958331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45933.612148958331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45933.612148958331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45933.612148958331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45933.612148958331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45933.612148958331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45933.612148958331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45933.612148958331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45933.612148958331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45933.612148958331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45933.612148958331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45933.612148958331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45933.612148958331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45933.612148958331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45933.612148958331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45933.612148958331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45933.612148958331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45933.612148958331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45933.612148958331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45933.612148958331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45933.612148958331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45933.612148958331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45933.612148958331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45933.612148958331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45933.612148958331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45933.612148958331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45933.612148958331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45933.612148958331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45933.612148958331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45933.612148958331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45933.612148958331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45933.612148958331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45933.612148958331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45933.612148958331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45933.612148958331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45933.612148958331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45933.612148958331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45933.612148958331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45933.612148958331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45933.612148958331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45933.612148958331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45933.612148958331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45933.612148958331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45933.612148958331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45933.612148958331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45933.612148958331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45933.612148958331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45933.612148958331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45933.612148958331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45933.612148958331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45933.612148958331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45933.612148958331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45933.612148958331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45933.612148958331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45933.612148958331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45933.612148958331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45933.612148958331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45933.612148958331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45933.612148958331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45933.612148958331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45933.612148958331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45933.612148958331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45933.612148958331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45933.612148958331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45933.612148958331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45933.612148958331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45933.612148958331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45933.612148958331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45933.612148958331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45933.612148958331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45933.612148958331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45933.612148958331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45933.612148958331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45933.612148958331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45933.612148958331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45933.612148958331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45933.612148958331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45933.612148958331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45933.612148958331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45933.612148958331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45933.612148958331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45933.612148958331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45933.612148958331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45933.612148958331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45933.612148958331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45933.612148958331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45933.612148958331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45933.612148958331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45933.612148958331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45933.612148958331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45933.612148958331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45933.612148958331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45933.612148958331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45933.612148958331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45933.612148958331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45933.612148958331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45933.612148958331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45933.612148958331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45933.612148958331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45933.612148958331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45933.612148958331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45933.612148958331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45933.612148958331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45933.612148958331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45933.612148958331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45933.612148958331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45933.612148958331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45933.612148958331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45933.612148958331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45933.612148958331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45933.612148958331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45933.612148958331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45933.612148958331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45933.612148958331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45933.612148958331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45933.612148958331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45933.612148958331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45933.612148958331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45933.612148958331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45933.612148958331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45933.612148958331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45933.612148958331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45933.612148958331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45933.612148958331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45933.612148958331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45933.612148958331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45933.612148958331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45933.612148958331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45933.612148958331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45933.612148958331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45933.612148958331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45933.612148958331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45933.612148958331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45933.612148958331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45933.612148958331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45933.612148958331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45933.612148958331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45933.612148958331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45933.612148958331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45933.612148958331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45933.612148958331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45933.612148958331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45933.612148958331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45933.612148958331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45933.612148958331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45933.612148958331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45933.612148958331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45933.612148958331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45933.612148958331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45933.612148958331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45933.612148958331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45933.612148958331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45933.612148958331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45933.612148958331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45933.612148958331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45933.612148958331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45933.612148958331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45933.612148958331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45933.612148958331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45933.612148958331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45933.612148958331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45933.612148958331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45933.612148958331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45933.612148958331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45933.612148958331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45933.612148958331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45933.612148958331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45933.612148958331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45933.612148958331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45933.612148958331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45933.612148958331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45933.612148958331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45933.612148958331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45933.612148958331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45933.612148958331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45933.612148958331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45933.612148958331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45933.612148958331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45933.612148958331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45933.612148958331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45933.612148958331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45933.612148958331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45933.612148958331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45933.612148958331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45933.612148958331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45933.612148958331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45933.612148958331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45933.612148958331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45933.612148958331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45933.612148958331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45933.612148958331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45933.612148958331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45933.612148958331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45933.612148958331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45933.612148958331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45933.612148958331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45933.612148958331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45933.612148958331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45933.612148958331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45933.612148958331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45933.612148958331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45933.612148958331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45933.612148958331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45933.612148958331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45933.612148958331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45933.612148958331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45933.612148958331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45933.612148958331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45933.612148958331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45933.612148958331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45933.612148958331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45933.612148958331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45933.612148958331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45933.612148958331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45933.612148958331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45933.612148958331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45933.612148958331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45933.612148958331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45933.612148958331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45933.612148958331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45933.612148958331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45933.612148958331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45933.612148958331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45933.612148958331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45933.612148958331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45933.612148958331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45933.612148958331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45933.612148958331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45933.612148958331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45933.612148958331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45933.612148958331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45933.612148958331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45933.612148958331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45933.612148958331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45933.612148958331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45933.612148958331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45933.612148958331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45933.612148958331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45933.612148958331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45933.612148958331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45933.612148958331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45933.612148958331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45933.612148958331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45933.612148958331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45933.612148958331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45933.612148958331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45933.612148958331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45933.612148958331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45933.612148958331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45933.612148958331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45933.612148958331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45933.612148958331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45933.612148958331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45933.612148958331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45933.612148958331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45933.612148958331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45933.612148958331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45933.612148958331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45933.612148958331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45933.612148958331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45933.612148958331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45933.612148958331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45933.612148958331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45933.612148958331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45933.612148958331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45933.612148958331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45933.612148958331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45933.612148958331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45933.612148958331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45933.612148958331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45933.612148958331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45933.612148958331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45933.612148958331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45933.612148958331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45933.612148958331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45933.612148958331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45933.612148958331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45933.612148958331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45933.612148958331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45933.612148958331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45933.612148958331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45933.612148958331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45933.612148958331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45933.612148958331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45933.612148958331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45933.612148958331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45933.612148958331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45933.612148958331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45933.612148958331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45933.612148958331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45933.612148958331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45933.612148958331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45933.612148958331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45933.612148958331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45933.612148958331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45933.612148958331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45933.612148958331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45933.612148958331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45933.612148958331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45933.612148958331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45933.612148958331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45933.612148958331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45933.612148958331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45933.612148958331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45933.612148958331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45933.612148958331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45933.612148958331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45933.612148958331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45933.612148958331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45933.612148958331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45933.612148958331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45933.612148958331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45933.612148958331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45933.612148958331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45933.612148958331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45933.612148958331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45933.612148958331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45933.612148958331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45933.612148958331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45933.612148958331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45933.612148958331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45933.612148958331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45933.612148958331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45933.612148958331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45933.612148958331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45933.612148958331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45933.612148958331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45933.612148958331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45933.612148958331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45933.612148958331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45933.612148958331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45933.612148958331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45933.612148958331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45933.612148958331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45933.612148958331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45933.612148958331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45933.612148958331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45933.612148958331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45933.612148958331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45933.612148958331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45933.612148958331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45933.612148958331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45933.612148958331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45933.612148958331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45933.612148958331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45933.612148958331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45933.612148958331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45933.612148958331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45933.612148958331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45933.612148958331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45933.612148958331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45933.612148958331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45933.612148958331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45933.612148958331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45933.612148958331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45933.612148958331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45933.612148958331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45933.612148958331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45933.612148958331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45933.612148958331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45933.612148958331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45933.612148958331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45933.612148958331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45933.612148958331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45933.612148958331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45933.612148958331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45933.612148958331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45933.612148958331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45933.612148958331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45933.612148958331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45933.612148958331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45933.612148958331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45933.612148958331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45933.612148958331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45933.612148958331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45933.612148958331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45933.612148958331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45933.612148958331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45933.612148958331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45933.612148958331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45933.612148958331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45933.612148958331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45933.612148958331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45933.612148958331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45933.612148958331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45933.612148958331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45933.612148958331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45933.612148958331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45933.612148958331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45933.612148958331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45933.612148958331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45933.612148958331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45933.612148958331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45933.612148958331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45933.612148958331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45933.612148958331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45933.612148958331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45933.612148958331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45933.612148958331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45933.612148958331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45933.612148958331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45933.612148958331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45933.612148958331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45933.612148958331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45933.612148958331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45933.612148958331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45933.612148958331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45933.612148958331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45933.612148958331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45933.612148958331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45933.612148958331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45933.612148958331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45933.612148958331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45933.612148958331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45933.612148958331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45933.612148958331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45933.612148958331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45933.612148958331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45933.612148958331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45933.612148958331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45933.612148958331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45933.612148958331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45933.612148958331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45933.612148958331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45933.612148958331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45933.612148958331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45933.612148958331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45933.612148958331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45933.612148958331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45933.612148958331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45933.612148958331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45933.612148958331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45933.612148958331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45933.612148958331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45933.612148958331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45933.612148958331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45933.612148958331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45933.612148958331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45933.612148958331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45933.612148958331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45933.612148958331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45933.612148958331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45933.612148958331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45933.612148958331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45933.612148958331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45933.612148958331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45933.612148958331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45933.612148958331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45933.612148958331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45933.612148958331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45933.612148958331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45933.612148958331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45933.612148958331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45933.612148958331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45933.612148958331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45933.612148958331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45933.612148958331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45933.612148958331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45933.612148958331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45933.612148958331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45933.612148958331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45933.612148958331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45933.612148958331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45933.612148958331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45933.612148958331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45933.612148958331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45933.612148958331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45933.612148958331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45933.612148958331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45933.612148958331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45933.612148958331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45933.612148958331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45933.612148958331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45933.612148958331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45933.612148958331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45933.612148958331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45933.612148958331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45933.612148958331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45933.612148958331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45933.612148958331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45933.612148958331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45933.612148958331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45933.612148958331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45933.612148958331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45933.612148958331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45933.612148958331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45933.612148958331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45933.612148958331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45933.612148958331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45933.612148958331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45933.612148958331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45933.612148958331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45933.612148958331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45933.612148958331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45933.612148958331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45933.612148958331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45933.612148958331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45933.612148958331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45933.612148958331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45933.612148958331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45933.612148958331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45933.612148958331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45933.612148958331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45933.612148958331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45933.612148958331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45933.612148958331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45933.612148958331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45933.612148958331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45933.612148958331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45933.612148958331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45933.612148958331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45933.612148958331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45933.612148958331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45933.612148958331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45933.612148958331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45933.612148958331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45933.612148958331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45933.612148958331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45933.612148958331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45933.612148958331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45933.612148958331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45933.612148958331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45933.612148958331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45933.612148958331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45933.612148958331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45933.612148958331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45933.612148958331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45933.612148958331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45933.612148958331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45933.612148958331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45933.612148958331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45933.612148958331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45933.612148958331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45933.612148958331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45933.612148958331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45933.612148958331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45933.612148958331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45933.612148958331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45933.612148958331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45933.612148958331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45933.612148958331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45933.612148958331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45933.612148958331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45933.612148958331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45933.612148958331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45933.612148958331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45933.612148958331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45933.612148958331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45933.612148958331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45933.612148958331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45933.612148958331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45933.612148958331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45933.612148958331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45933.612148958331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45933.612148958331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45933.612148958331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45933.612148958331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45933.612148958331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45933.612148958331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45933.612148958331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45933.612148958331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45933.612148958331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45933.612148958331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45933.612148958331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45933.612148958331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45933.612148958331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45933.612148958331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45933.612148958331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45933.612148958331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45933.612148958331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45933.612148958331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45933.612148958331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45933.612148958331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45933.612148958331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45933.612148958331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45933.612148958331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45933.612148958331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45933.612148958331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45933.612148958331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45933.612148958331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45933.612148958331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45933.612148958331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45933.612148958331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45933.612148958331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45933.612148958331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45933.612148958331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45933.612148958331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45933.612148958331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45933.612148958331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45933.612148958331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45933.612148958331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45933.612148958331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45933.612148958331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45933.612148958331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45933.612148958331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45933.612148958331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45933.612148958331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45933.612148958331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45933.612148958331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45933.612148958331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45933.612148958331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45933.612148958331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45933.612148958331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45933.612148958331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45933.612148958331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45933.612148958331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45933.612148958331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45933.612148958331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45933.612148958331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45933.612148958331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45933.612148958331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45933.612148958331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45933.612148958331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45933.612148958331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45933.612148958331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45933.612148958331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45933.612148958331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45933.612148958331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45933.612148958331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45933.612148958331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45933.612148958331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45933.612148958331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45933.612148958331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45933.612148958331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45933.612148958331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45933.612148958331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45933.612148958331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45933.612148958331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230.1314313657349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2.7218711805544444</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25920</v>
      </c>
      <c r="E4" s="112" t="s">
        <v>38964</v>
      </c>
      <c r="F4" s="113">
        <v>45933.468229166669</v>
      </c>
      <c r="G4" s="114">
        <f ca="1">IFERROR(NOW()-F4,"")</f>
        <v>0.14391979166248348</v>
      </c>
      <c r="H4" s="113">
        <v>45933.462314814817</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1</v>
      </c>
      <c r="D5" s="107" t="s">
        <v>36364</v>
      </c>
      <c r="E5" s="112" t="s">
        <v>38964</v>
      </c>
      <c r="F5" s="113">
        <v>45933.516493055555</v>
      </c>
      <c r="G5" s="114">
        <f ca="1">IFERROR(NOW()-F5,"")</f>
        <v>9.5655902776343282E-2</v>
      </c>
      <c r="H5" s="113">
        <v>45933.510787037034</v>
      </c>
      <c r="I5" s="110" t="str">
        <f>IFERROR(VLOOKUP(D5,DB!A:F,6,0),"")</f>
        <v>SCECO</v>
      </c>
      <c r="J5" s="110" t="str">
        <f>IFERROR(VLOOKUP(D5,DB!A:G,7,0),"")</f>
        <v>In progress</v>
      </c>
      <c r="K5" s="115" t="s">
        <v>39066</v>
      </c>
      <c r="L5" s="107" t="str">
        <f>IFERROR(VLOOKUP(D5,DB!A:I,9,0),"")</f>
        <v>Latis</v>
      </c>
    </row>
    <row r="6" spans="1:16" ht="15" customHeight="1">
      <c r="A6" s="110" t="s">
        <v>39067</v>
      </c>
      <c r="B6" s="110" t="str">
        <f>IFERROR(VLOOKUP(D6,DB!A:K,11,0),"")</f>
        <v>R4</v>
      </c>
      <c r="C6" s="111">
        <v>1</v>
      </c>
      <c r="D6" s="107" t="s">
        <v>36845</v>
      </c>
      <c r="E6" s="112" t="s">
        <v>38964</v>
      </c>
      <c r="F6" s="113">
        <v>45933.509375000001</v>
      </c>
      <c r="G6" s="114">
        <f ca="1">IFERROR(NOW()-F6,"")</f>
        <v>0.10277395832963521</v>
      </c>
      <c r="H6" s="113">
        <v>45933.538194444445</v>
      </c>
      <c r="I6" s="110" t="str">
        <f>IFERROR(VLOOKUP(D6,DB!A:F,6,0),"")</f>
        <v>Generator-SG</v>
      </c>
      <c r="J6" s="110" t="str">
        <f>IFERROR(VLOOKUP(D6,DB!A:G,7,0),"")</f>
        <v>Weak</v>
      </c>
      <c r="K6" s="115" t="s">
        <v>39068</v>
      </c>
      <c r="L6" s="107" t="str">
        <f>IFERROR(VLOOKUP(D6,DB!A:I,9,0),"")</f>
        <v>Latis</v>
      </c>
    </row>
    <row r="7" spans="1:16" ht="15" customHeight="1">
      <c r="A7" s="110"/>
      <c r="B7" s="110" t="str">
        <f>IFERROR(VLOOKUP(D7,DB!A:K,11,0),"")</f>
        <v/>
      </c>
      <c r="C7" s="111"/>
      <c r="D7" s="107"/>
      <c r="E7" s="112"/>
      <c r="F7" s="113"/>
      <c r="G7" s="114">
        <f ca="1">IFERROR(NOW()-F7,"")</f>
        <v>45933.612148958331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45933.612148958331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45933.612148958331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45933.612148958331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45933.612148958331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45933.612148958331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45933.612148958331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45933.612148958331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45933.612148958331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45933.612148958331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45933.612148958331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45933.612148958331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45933.612148958331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45933.612148958331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45933.612148958331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45933.612148958331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45933.612148958331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45933.612148958331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45933.612148958331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45933.612148958331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45933.612148958331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45933.612148958331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45933.612148958331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45933.612148958331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45933.612148958331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45933.612148958331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45933.612148958331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45933.612148958331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45933.612148958331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45933.612148958331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45933.612148958331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45933.612148958331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45933.612148958331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45933.612148958331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45933.612148958331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45933.612148958331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45933.612148958331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45933.612148958331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45933.612148958331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45933.612148958331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45933.612148958331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45933.612148958331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45933.612148958331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45933.612148958331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45933.612148958331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45933.612148958331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45933.612148958331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45933.612148958331</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41.780088773142779</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39047</v>
      </c>
      <c r="F3" s="38">
        <v>45926.188877314817</v>
      </c>
      <c r="G3" s="39">
        <f ca="1">IFERROR(NOW()-F3,"-")</f>
        <v>7.4232716435144539</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45933.612148958331</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45933.612148958331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45933.612148958331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45933.612148958331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45933.612148958331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45933.612148958331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45933.612148958331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45933.612148958331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45933.612148958331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45933.612148958331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45933.612148958331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45933.612148958331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45933.612148958331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45933.612148958331</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45933.612148958331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45933.612148958331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45933.612148958331</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45933.612148958331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45933.612148958331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45933.612148958331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45933.612148958331</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45933.612148958331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45933.612148958331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45933.612148958331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45933.612148958331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45933.612148958331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45933.612148958331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45933.612148958331</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45933.612148958331</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45933.612148958331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45933.612148958331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45933.612148958331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45933.612148958331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45933.612148958331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45933.612148958331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45933.612148958331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45933.612148958331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45933.612148958331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45933.612148958331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45933.612148958331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45933.612148958331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45933.612148958331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45933.612148958331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45933.612148958331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45933.612148958331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45933.612148958331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45933.612148958331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45933.612148958331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45933.612148958331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45933.612148958331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45933.612148958331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45933.612148958331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45933.612148958331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45933.612148958331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45933.612148958331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45933.612148958331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45933.612148958331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45933.612148958331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45933.612148958331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45933.612148958331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45933.612148958331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45933.612148958331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45933.612148958331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45933.612148958331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45933.612148958331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45933.612148958331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45933.612148958331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45933.612148958331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45933.612148958331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45933.612148958331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45933.612148958331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45933.612148958331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45933.612148958331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45933.612148958331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45933.612148958331</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45933.612148958331</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45933.612148958331</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45933.612148958331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45933.612148958331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45933.612148958331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45933.612148958331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45933.612148958331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45933.612148958331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45933.612148958331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45933.612148958331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45933.612148958331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45933.612148958331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45933.612148958331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45933.612148958331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45933.612148958331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45933.612148958331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45933.612148958331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45933.612148958331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45933.612148958331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45933.612148958331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45933.612148958331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45933.612148958331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45933.612148958331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45933.612148958331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45933.612148958331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45933.612148958331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45933.612148958331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45933.612148958331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45933.612148958331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45933.612148958331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45933.612148958331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45933.612148958331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45933.612148958331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45933.612148958331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45933.612148958331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45933.612148958331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45933.612148958331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45933.612148958331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45933.612148958331</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45933.612148958331</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45933.612148958331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45933.612148958331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45933.612148958331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45933.612148958331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45933.612148958331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45933.612148958331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45933.612148958331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45933.612148958331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45933.612148958331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45933.612148958331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45933.612148958331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45933.612148958331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45933.612148958331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45933.612148958331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45933.612148958331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45933.612148958331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45933.612148958331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45933.612148958331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45933.612148958331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45933.612148958331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45933.612148958331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45933.612148958331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45933.612148958331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45933.612148958331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45933.612148958331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45933.612148958331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45933.612148958331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45933.612148958331</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45933.612148958331</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45933.612148958331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45933.612148958331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45933.612148958331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45933.612148958331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45933.612148958331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45933.612148958331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45933.612148958331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45933.612148958331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45933.612148958331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45933.612148958331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45933.612148958331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45933.612148958331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45933.612148958331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45933.612148958331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45933.612148958331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45933.612148958331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45933.612148958331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45933.612148958331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45933.612148958331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45933.612148958331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45933.612148958331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45933.612148958331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45933.612148958331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45933.612148958331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45933.612148958331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45933.612148958331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45933.612148958331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45933.612148958331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45933.612148958331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45933.612148958331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45933.612148958331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45933.612148958331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45933.612148958331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45933.612148958331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45933.612148958331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45933.612148958331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45933.612148958331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45933.612148958331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45933.612148958331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45933.612148958331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45933.612148958331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45933.612148958331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45933.612148958331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45933.612148958331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45933.612148958331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45933.612148958331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45933.612148958331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45933.612148958331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45933.612148958331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45933.612148958331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45933.612148958331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45933.612148958331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45933.612148958331</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45933.612148958331</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4.468433680551243</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6.8393017361086095</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0.79350312499445863</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39078</v>
      </c>
      <c r="B5" s="137" t="str">
        <f>IFERROR(VLOOKUP(D5,DB!A:K,11,0),"")</f>
        <v>R6</v>
      </c>
      <c r="C5" s="137">
        <v>3</v>
      </c>
      <c r="D5" s="137" t="s">
        <v>32068</v>
      </c>
      <c r="E5" s="137" t="s">
        <v>38964</v>
      </c>
      <c r="F5" s="140">
        <v>45933.467604166668</v>
      </c>
      <c r="G5" s="137">
        <f ca="1">IFERROR(NOW()-F5,"-")</f>
        <v>0.14454479166306555</v>
      </c>
      <c r="H5" s="140">
        <v>45933.490983796299</v>
      </c>
      <c r="I5" s="137" t="str">
        <f>IFERROR(VLOOKUP(D5,DB!A:F,6,0),"")</f>
        <v>SCECO</v>
      </c>
      <c r="J5" s="137" t="str">
        <f>IFERROR(VLOOKUP(D5,DB!A:G,7,0),"")</f>
        <v>Dead</v>
      </c>
      <c r="K5" s="137" t="s">
        <v>39079</v>
      </c>
      <c r="L5" s="137" t="str">
        <f>IFERROR(VLOOKUP(D5,DB!A:I,9,0),"")</f>
        <v>Latis</v>
      </c>
    </row>
    <row r="6" spans="1:16383" ht="31.5" customHeight="1">
      <c r="A6" s="121"/>
      <c r="B6" s="137" t="str">
        <f>IFERROR(VLOOKUP(D6,DB!A:K,11,0),"")</f>
        <v/>
      </c>
      <c r="C6" s="137"/>
      <c r="D6" s="137"/>
      <c r="E6" s="137"/>
      <c r="F6" s="137"/>
      <c r="G6" s="137">
        <f ca="1">IFERROR(NOW()-F6,"-")</f>
        <v>45933.612148958331</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45933.612148958331</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45933.612148958331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45933.612148958331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45933.612148958331</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45933.612148958331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45933.612148958331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45933.612148958331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45933.612148958331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45933.612148958331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45933.612148958331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45933.612148958331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45933.612148958331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45933.612148958331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45933.612148958331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45933.612148958331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45933.612148958331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45933.612148958331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45933.612148958331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45933.612148958331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45933.612148958331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45933.612148958331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45933.612148958331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45933.612148958331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45933.612148958331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45933.612148958331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45933.612148958331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45933.612148958331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45933.612148958331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45933.612148958331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45933.612148958331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45933.612148958331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45933.612148958331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45933.612148958331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45933.612148958331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45933.612148958331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45933.612148958331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45933.612148958331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45933.612148958331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45933.612148958331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45933.612148958331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45933.612148958331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45933.612148958331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45933.612148958331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45933.612148958331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45933.612148958331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45933.612148958331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45933.612148958331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45933.612148958331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45933.612148958331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45933.612148958331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45933.612148958331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45933.612148958331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45933.612148958331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45933.612148958331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45933.612148958331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45933.612148958331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45933.612148958331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45933.612148958331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45933.612148958331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45933.612148958331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45933.612148958331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45933.612148958331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45933.612148958331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45933.612148958331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45933.612148958331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45933.612148958331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45933.612148958331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45933.612148958331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45933.612148958331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45933.612148958331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45933.612148958331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45933.612148958331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45933.612148958331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45933.612148958331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45933.612148958331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45933.612148958331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45933.612148958331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45933.612148958331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45933.612148958331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45933.612148958331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45933.612148958331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45933.612148958331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45933.612148958331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45933.612148958331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45933.612148958331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45933.612148958331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45933.612148958331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45933.612148958331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45933.612148958331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45933.612148958331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45933.612148958331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45933.612148958331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45933.612148958331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45933.612148958331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45933.612148958331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45933.612148958331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45933.612148958331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45933.612148958331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45933.612148958331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45933.612148958331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45933.612148958331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45933.612148958331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45933.612148958331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45933.612148958331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45933.612148958331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45933.612148958331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45933.612148958331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45933.612148958331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45933.612148958331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45933.612148958331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45933.612148958331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45933.612148958331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45933.612148958331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45933.612148958331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45933.612148958331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45933.612148958331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45933.612148958331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45933.612148958331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45933.612148958331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45933.612148958331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45933.612148958331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45933.612148958331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45933.612148958331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45933.612148958331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45933.612148958331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45933.612148958331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45933.612148958331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45933.612148958331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45933.612148958331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45933.612148958331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45933.612148958331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45933.612148958331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45933.612148958331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45933.612148958331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45933.612148958331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45933.612148958331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45933.612148958331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45933.612148958331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45933.612148958331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45933.612148958331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45933.612148958331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45933.612148958331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45933.612148958331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45933.612148958331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45933.612148958331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45933.612148958331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45933.612148958331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45933.612148958331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45933.612148958331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45933.612148958331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45933.612148958331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45933.612148958331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45933.612148958331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45933.612148958331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45933.612148958331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45933.612148958331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45933.612148958331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45933.612148958331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45933.612148958331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45933.612148958331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45933.612148958331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45933.612148958331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45933.612148958331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45933.612148958331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45933.612148958331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45933.612148958331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45933.612148958331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45933.612148958331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45933.612148958331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45933.612148958331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45933.612148958331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45933.612148958331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45933.612148958331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45933.612148958331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45933.612148958331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45933.612148958331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45933.612148958331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45933.612148958331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45933.612148958331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45933.612148958331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45933.612148958331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45933.612148958331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45933.612148958331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45933.612148958331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45933.612148958331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45933.612148958331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45933.612148958331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45933.612148958331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45933.612148958331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45933.612148958331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45933.612148958331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45933.612148958331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45933.612148958331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45933.612148958331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45933.612148958331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45933.612148958331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45933.612148958331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45933.612148958331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45933.612148958331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45933.612148958331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45933.612148958331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45933.612148958331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45933.612148958331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45933.612148958331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45933.612148958331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45933.612148958331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45933.612148958331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45933.612148958331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45933.612148958331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45933.612148958331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45933.612148958331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45933.612148958331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45933.612148958331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45933.612148958331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45933.612148958331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45933.612148958331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45933.612148958331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45933.612148958331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45933.612148958331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45933.612148958331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45933.612148958331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45933.612148958331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45933.612148958331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45933.612148958331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45933.612148958331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45933.612148958331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45933.612148958331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45933.612148958331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45933.612148958331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45933.612148958331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45933.612148958331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45933.612148958331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45933.612148958331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45933.612148958331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45933.612148958331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45933.612148958331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45933.612148958331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45933.612148958331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45933.612148958331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45933.612148958331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45933.612148958331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45933.612148958331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45933.612148958331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45933.612148958331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45933.612148958331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45933.612148958331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45933.612148958331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45933.612148958331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45933.612148958331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45933.612148958331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45933.612148958331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45933.612148958331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45933.612148958331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45933.612148958331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45933.612148958331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45933.612148958331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45933.612148958331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45933.612148958331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45933.612148958331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45933.612148958331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45933.612148958331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45933.612148958331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45933.612148958331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45933.612148958331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45933.612148958331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45933.612148958331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45933.612148958331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45933.612148958331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45933.612148958331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45933.612148958331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45933.612148958331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45933.612148958331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45933.612148958331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45933.612148958331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45933.612148958331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45933.612148958331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45933.612148958331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45933.612148958331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45933.612148958331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45933.612148958331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45933.612148958331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45933.612148958331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45933.612148958331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45933.612148958331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45933.612148958331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45933.612148958331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45933.612148958331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45933.612148958331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45933.612148958331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45933.612148958331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45933.612148958331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45933.612148958331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45933.612148958331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45933.612148958331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45933.612148958331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45933.612148958331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45933.612148958331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45933.612148958331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45933.612148958331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45933.612148958331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45933.612148958331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45933.612148958331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45933.612148958331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45933.612148958331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45933.612148958331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45933.612148958331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45933.612148958331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45933.612148958331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45933.612148958331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45933.612148958331</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2025-10-03T11:42:16Z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