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67" documentId="13_ncr:1_{F6CB121F-512D-4AA6-A0C1-0FB36C537598}" xr6:coauthVersionLast="47" xr6:coauthVersionMax="47" xr10:uidLastSave="{971B32D3-A1C3-4165-9E7D-1B3EBF4C80FB}"/>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<sst xmlns="http://schemas.openxmlformats.org/spreadsheetml/2006/main" count="179045" uniqueCount="39108">
  <si>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</si>
  <si>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</si>
  <si>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</si>
  <si>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</si>
  <si>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</si>
  <si>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</si>
  <si>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</si>
  <si>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</si>
  <si>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</si>
  <si>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</si>
  <si>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</si>
  <si>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</si>
  <si>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</si>
  <si>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</si>
  <si>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</si>
  <si>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</si>
  <si>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</si>
  <si>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</si>
  <si>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</si>
  <si>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</si>
  <si>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</si>
  <si>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</si>
  <si>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</si>
  <si>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</si>
  <si>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</si>
  <si>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</si>
  <si>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</si>
  <si>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</si>
  <si>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</si>
  <si>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</si>
  <si>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</si>
  <si>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</si>
  <si>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</si>
  <si>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</si>
  <si>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</si>
  <si>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</si>
  <si>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</si>
  <si>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</si>
  <si>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</si>
  <si>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</si>
  <si>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</si>
  <si>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</si>
  <si>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</si>
  <si>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</si>
  <si>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</si>
  <si>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</si>
  <si>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</si>
  <si>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</si>
  <si>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</si>
  <si>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</si>
  <si>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</si>
  <si>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</si>
  <si>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</si>
  <si>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</si>
  <si>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</si>
  <si>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</si>
  <si>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</si>
  <si>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</si>
  <si>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</si>
  <si>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</si>
  <si>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</si>
  <si>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</si>
  <si>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</si>
  <si>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</si>
  <si>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</si>
  <si>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</si>
  <si>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</si>
  <si>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</si>
  <si>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</si>
  <si>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</si>
  <si>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</si>
  <si>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</si>
  <si>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</si>
  <si>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</si>
  <si>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</si>
  <si>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</si>
  <si>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</si>
  <si>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</si>
  <si>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</si>
  <si>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</si>
  <si>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</si>
  <si>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</si>
  <si>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</si>
  <si>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</si>
  <si>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</si>
  <si>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</si>
  <si>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</si>
  <si>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</si>
  <si>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</si>
  <si>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</si>
  <si>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</si>
  <si>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</si>
  <si>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</si>
  <si>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</si>
  <si>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</si>
  <si>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</si>
  <si>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</si>
  <si>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</si>
  <si>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</si>
  <si>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</si>
  <si>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</si>
  <si>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</si>
  <si>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</si>
  <si>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</si>
  <si>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</si>
  <si>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</si>
  <si>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</si>
  <si>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</si>
  <si>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</si>
  <si>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</si>
  <si>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</si>
  <si>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</si>
  <si>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</si>
  <si>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</si>
  <si>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</si>
  <si>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</si>
  <si>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</si>
  <si>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</si>
  <si>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</si>
  <si>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</si>
  <si>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</si>
  <si>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</si>
  <si>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</si>
  <si>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</si>
  <si>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</si>
  <si>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</si>
  <si>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</si>
  <si>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</si>
  <si>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</si>
  <si>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</si>
  <si>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</si>
  <si>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</si>
  <si>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</si>
  <si>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</si>
  <si>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</si>
  <si>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</si>
  <si>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</si>
  <si>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</si>
  <si>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</si>
  <si>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</si>
  <si>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</si>
  <si>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</si>
  <si>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</si>
  <si>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</si>
  <si>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</si>
  <si>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</si>
  <si>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</si>
  <si>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</si>
  <si>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</si>
  <si>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</si>
  <si>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</si>
  <si>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</si>
  <si>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</si>
  <si>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</si>
  <si>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</si>
  <si>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</si>
  <si>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</si>
  <si>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</si>
  <si>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</si>
  <si>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</si>
  <si>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</si>
  <si>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</si>
  <si>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</si>
  <si>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</si>
  <si>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</si>
  <si>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</si>
  <si>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</si>
  <si>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</si>
  <si>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</si>
  <si>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</si>
  <si>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</si>
  <si>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</si>
  <si>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</si>
  <si>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</si>
  <si>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</si>
  <si>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</si>
  <si>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</si>
  <si>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</si>
  <si>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</si>
  <si>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</si>
  <si>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</si>
  <si>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</si>
  <si>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</si>
  <si>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</si>
  <si>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</si>
  <si>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</si>
  <si>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</si>
  <si>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</si>
  <si>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</si>
  <si>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</si>
  <si>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</si>
  <si>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</si>
  <si>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</si>
  <si>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</si>
  <si>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</si>
  <si>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</si>
  <si>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</si>
  <si>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</si>
  <si>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</si>
  <si>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</si>
  <si>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</si>
  <si>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</si>
  <si>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</si>
  <si>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</si>
  <si>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</si>
  <si>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</si>
  <si>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</si>
  <si>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</si>
  <si>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</si>
  <si>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</si>
  <si>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</si>
  <si>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</si>
  <si>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</si>
  <si>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</si>
  <si>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</si>
  <si>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</si>
  <si>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</si>
  <si>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</si>
  <si>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</si>
  <si>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</si>
  <si>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</si>
  <si>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</si>
  <si>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</si>
  <si>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</si>
  <si>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</si>
  <si>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</si>
  <si>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</si>
  <si>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</si>
  <si>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</si>
  <si>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</si>
  <si>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</si>
  <si>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</si>
  <si>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</si>
  <si>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</si>
  <si>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</si>
  <si>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</si>
  <si>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</si>
  <si>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</si>
  <si>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</si>
  <si>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</si>
  <si>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</si>
  <si>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</si>
  <si>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</si>
  <si>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</si>
  <si>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</si>
  <si>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</si>
  <si>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</si>
  <si>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</si>
  <si>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</si>
  <si>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</si>
  <si>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</si>
  <si>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</si>
  <si>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</si>
  <si>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</si>
  <si>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</si>
  <si>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</si>
  <si>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</si>
  <si>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</si>
  <si>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</si>
  <si>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</si>
  <si>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</si>
  <si>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</si>
  <si>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</si>
  <si>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</si>
  <si>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</si>
  <si>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</si>
  <si>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</si>
  <si>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</si>
  <si>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</si>
  <si>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</si>
  <si>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</si>
  <si>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</si>
  <si>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</si>
  <si>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</si>
  <si>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</si>
  <si>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</si>
  <si>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</si>
  <si>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</si>
  <si>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</si>
  <si>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</si>
  <si>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</si>
  <si>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</si>
  <si>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</si>
  <si>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</si>
  <si>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</si>
  <si>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</si>
  <si>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</si>
  <si>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</si>
  <si>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</si>
  <si>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</si>
  <si>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</si>
  <si>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</si>
  <si>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</si>
  <si>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</si>
  <si>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</si>
  <si>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</si>
  <si>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</si>
  <si>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</si>
  <si>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</si>
  <si>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</si>
  <si>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</si>
  <si>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</si>
  <si>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</si>
  <si>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</si>
  <si>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</si>
  <si>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</si>
  <si>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</si>
  <si>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</si>
  <si>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</si>
  <si>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</si>
  <si>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</si>
  <si>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</si>
  <si>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</si>
  <si>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</si>
  <si>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</si>
  <si>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</si>
  <si>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</si>
  <si>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</si>
  <si>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</si>
  <si>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</si>
  <si>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</si>
  <si>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</si>
  <si>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</si>
  <si>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</si>
  <si>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</si>
  <si>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</si>
  <si>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</si>
  <si>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</si>
  <si>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</si>
  <si>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</si>
  <si>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</si>
  <si>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</si>
  <si>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</si>
  <si>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</si>
  <si>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</si>
  <si>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</si>
  <si>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</si>
  <si>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</si>
  <si>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</si>
  <si>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</si>
  <si>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</si>
  <si>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</si>
  <si>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</si>
  <si>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</si>
  <si>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</si>
  <si>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</si>
  <si>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</si>
  <si>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</si>
  <si>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</si>
  <si>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</si>
  <si>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</si>
  <si>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</si>
  <si>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</si>
  <si>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</si>
  <si>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</si>
  <si>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</si>
  <si>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</si>
  <si>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</si>
  <si>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</si>
  <si>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</si>
  <si>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</si>
  <si>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</si>
  <si>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</si>
  <si>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</si>
  <si>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</si>
  <si>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</si>
  <si>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</si>
  <si>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</si>
  <si>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</si>
  <si>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</si>
  <si>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</si>
  <si>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</si>
  <si>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</si>
  <si>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</si>
  <si>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</si>
  <si>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</si>
  <si>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</si>
  <si>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</si>
  <si>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</si>
  <si>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</si>
  <si>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</si>
  <si>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</si>
  <si>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</si>
  <si>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</si>
  <si>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</si>
  <si>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</si>
  <si>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</si>
  <si>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</si>
  <si>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</si>
  <si>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</si>
  <si>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</si>
  <si>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</si>
  <si>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</si>
  <si>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</si>
  <si>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</si>
  <si>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</si>
  <si>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</si>
  <si>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</si>
  <si>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</si>
  <si>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</si>
  <si>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</si>
  <si>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</si>
  <si>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</si>
  <si>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</si>
  <si>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</si>
  <si>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</si>
  <si>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</si>
  <si>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</si>
  <si>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</si>
  <si>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</si>
  <si>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</si>
  <si>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</si>
  <si>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</si>
  <si>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</si>
  <si>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</si>
  <si>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</si>
  <si>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</si>
  <si>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</si>
  <si>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</si>
  <si>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</si>
  <si>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</si>
  <si>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</si>
  <si>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</si>
  <si>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</si>
  <si>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</si>
  <si>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</si>
  <si>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</si>
  <si>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</si>
  <si>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</si>
  <si>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</si>
  <si>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</si>
  <si>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</si>
  <si>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</si>
  <si>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</si>
  <si>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</si>
  <si>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</si>
  <si>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</si>
  <si>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</si>
  <si>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</si>
  <si>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</si>
  <si>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</si>
  <si>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</si>
  <si>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</si>
  <si>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</si>
  <si>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</si>
  <si>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</si>
  <si>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</si>
  <si>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</si>
  <si>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</si>
  <si>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</si>
  <si>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</si>
  <si>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</si>
  <si>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</si>
  <si>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</si>
  <si>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</si>
  <si>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</si>
  <si>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</si>
  <si>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</si>
  <si>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</si>
  <si>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</si>
  <si>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</si>
  <si>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</si>
  <si>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</si>
  <si>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</si>
  <si>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</si>
  <si>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</si>
  <si>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</si>
  <si>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</si>
  <si>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</si>
  <si>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</si>
  <si>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</si>
  <si>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</si>
  <si>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</si>
  <si>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</si>
  <si>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</si>
  <si>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</si>
  <si>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</si>
  <si>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</si>
  <si>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</si>
  <si>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</si>
  <si>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</si>
  <si>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</si>
  <si>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</si>
  <si>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</si>
  <si>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</si>
  <si>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</si>
  <si>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</si>
  <si>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</si>
  <si>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</si>
  <si>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</si>
  <si>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</si>
  <si>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</si>
  <si>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</si>
  <si>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</si>
  <si>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</si>
  <si>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</si>
  <si>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</si>
  <si>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</si>
  <si>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</si>
  <si>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</si>
  <si>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</si>
  <si>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</si>
  <si>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</si>
  <si>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</si>
  <si>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</si>
  <si>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</si>
  <si>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</si>
  <si>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</si>
  <si>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</si>
  <si>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</si>
  <si>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</si>
  <si>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</si>
  <si>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</si>
  <si>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</si>
  <si>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</si>
  <si>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</si>
  <si>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</si>
  <si>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</si>
  <si>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</si>
  <si>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</si>
  <si>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</si>
  <si>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</si>
  <si>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</si>
  <si>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</si>
  <si>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</si>
  <si>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</si>
  <si>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</si>
  <si>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</si>
  <si>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</si>
  <si>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</si>
  <si>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</si>
  <si>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</si>
  <si>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</si>
  <si>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</si>
  <si>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</si>
  <si>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</si>
  <si>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</si>
  <si>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</si>
  <si>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</si>
  <si>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</si>
  <si>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</si>
  <si>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</si>
  <si>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</si>
  <si>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</si>
  <si>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</si>
  <si>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</si>
  <si>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</si>
  <si>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</si>
  <si>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</si>
  <si>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</si>
  <si>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</si>
  <si>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</si>
  <si>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</si>
  <si>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</si>
  <si>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</si>
  <si>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</si>
  <si>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</si>
  <si>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</si>
  <si>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</si>
  <si>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</si>
  <si>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</si>
  <si>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</si>
  <si>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</si>
  <si>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</si>
  <si>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</si>
  <si>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</si>
  <si>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</si>
  <si>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</si>
  <si>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</si>
  <si>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</si>
  <si>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</si>
  <si>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</si>
  <si>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</si>
  <si>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</si>
  <si>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</si>
  <si>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</si>
  <si>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</si>
  <si>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</si>
  <si>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</si>
  <si>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</si>
  <si>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</si>
  <si>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</si>
  <si>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</si>
  <si>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</si>
  <si>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</si>
  <si>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</si>
  <si>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</si>
  <si>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</si>
  <si>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</si>
  <si>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</si>
  <si>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</si>
  <si>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</si>
  <si>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</si>
  <si>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</si>
  <si>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</si>
  <si>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</si>
  <si>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</si>
  <si>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</si>
  <si>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</si>
  <si>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</si>
  <si>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</si>
  <si>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</si>
  <si>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</si>
  <si>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</si>
  <si>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</si>
  <si>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</si>
  <si>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</si>
  <si>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</si>
  <si>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</si>
  <si>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</si>
  <si>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</si>
  <si>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</si>
  <si>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</si>
  <si>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</si>
  <si>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</si>
  <si>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</si>
  <si>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</si>
  <si>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</si>
  <si>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</si>
  <si>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</si>
  <si>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</si>
  <si>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</si>
  <si>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</si>
  <si>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</si>
  <si>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</si>
  <si>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</si>
  <si>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</si>
  <si>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</si>
  <si>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</si>
  <si>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</si>
  <si>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</si>
  <si>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</si>
  <si>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</si>
  <si>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</si>
  <si>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</si>
  <si>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</si>
  <si>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</si>
  <si>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</si>
  <si>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</si>
  <si>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</si>
  <si>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</si>
  <si>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</si>
  <si>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</si>
  <si>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</si>
  <si>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</si>
  <si>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</si>
  <si>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</si>
  <si>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</si>
  <si>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</si>
  <si>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</si>
  <si>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</si>
  <si>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</si>
  <si>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</si>
  <si>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</si>
  <si>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</si>
  <si>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</si>
  <si>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</si>
  <si>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</si>
  <si>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</si>
  <si>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</si>
  <si>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</si>
  <si>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</si>
  <si>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</si>
  <si>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</si>
  <si>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</si>
  <si>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</si>
  <si>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</si>
  <si>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</si>
  <si>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</si>
  <si>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</si>
  <si>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</si>
  <si>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</si>
  <si>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</si>
  <si>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</si>
  <si>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</si>
  <si>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</si>
  <si>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</si>
  <si>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</si>
  <si>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</si>
  <si>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</si>
  <si>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</si>
  <si>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</si>
  <si>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</si>
  <si>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</si>
  <si>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</si>
  <si>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</si>
  <si>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</si>
  <si>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</si>
  <si>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</si>
  <si>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</si>
  <si>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</si>
  <si>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</si>
  <si>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</si>
  <si>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</si>
  <si>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</si>
  <si>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</si>
  <si>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</si>
  <si>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</si>
  <si>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</si>
  <si>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</si>
  <si>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</si>
  <si>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</si>
  <si>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</si>
  <si>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</si>
  <si>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</si>
  <si>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</si>
  <si>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</si>
  <si>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</si>
  <si>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</si>
  <si>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</si>
  <si>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</si>
  <si>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</si>
  <si>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</si>
  <si>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</si>
  <si>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</si>
  <si>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</si>
  <si>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</si>
  <si>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</si>
  <si>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</si>
  <si>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</si>
  <si>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</si>
  <si>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</si>
  <si>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</si>
  <si>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</si>
  <si>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</si>
  <si>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</si>
  <si>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</si>
  <si>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</si>
  <si>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</si>
  <si>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</si>
  <si>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</si>
  <si>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</si>
  <si>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</si>
  <si>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</si>
  <si>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</si>
  <si>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</si>
  <si>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</si>
  <si>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</si>
  <si>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</si>
  <si>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</si>
  <si>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</si>
  <si>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</si>
  <si>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</si>
  <si>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</si>
  <si>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</si>
  <si>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</si>
  <si>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</si>
  <si>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</si>
  <si>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</si>
  <si>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</si>
  <si>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</si>
  <si>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</si>
  <si>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</si>
  <si>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</si>
  <si>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</si>
  <si>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</si>
  <si>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</si>
  <si>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</si>
  <si>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</si>
  <si>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</si>
  <si>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</si>
  <si>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</si>
  <si>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</si>
  <si>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</si>
  <si>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</si>
  <si>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</si>
  <si>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</si>
  <si>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</si>
  <si>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</si>
  <si>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</si>
  <si>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</si>
  <si>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</si>
  <si>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</si>
  <si>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</si>
  <si>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</si>
  <si>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</si>
  <si>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</si>
  <si>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</si>
  <si>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</si>
  <si>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</si>
  <si>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</si>
  <si>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</si>
  <si>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</si>
  <si>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</si>
  <si>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</si>
  <si>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</si>
  <si>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</si>
  <si>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</si>
  <si>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</si>
  <si>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</si>
  <si>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</si>
  <si>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</si>
  <si>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</si>
  <si>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</si>
  <si>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</si>
  <si>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</si>
  <si>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</si>
  <si>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</si>
  <si>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</si>
  <si>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</si>
  <si>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</si>
  <si>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</si>
  <si>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</si>
  <si>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</si>
  <si>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</si>
  <si>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</si>
  <si>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</si>
  <si>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</si>
  <si>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</si>
  <si>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</si>
  <si>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</si>
  <si>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</si>
  <si>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</si>
  <si>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</si>
  <si>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</si>
  <si>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</si>
  <si>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</si>
  <si>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</si>
  <si>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</si>
  <si>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</si>
  <si>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</si>
  <si>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</si>
  <si>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</si>
  <si>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</si>
  <si>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</si>
  <si>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</si>
  <si>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</si>
  <si>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</si>
  <si>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</si>
  <si>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</si>
  <si>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</si>
  <si>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</si>
  <si>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</si>
  <si>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</si>
  <si>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</si>
  <si>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</si>
  <si>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</si>
  <si>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</si>
  <si>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</si>
  <si>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</si>
  <si>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</si>
  <si>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</si>
  <si>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</si>
  <si>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</si>
  <si>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</si>
  <si>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</si>
  <si>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</si>
  <si>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</si>
  <si>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</si>
  <si>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</si>
  <si>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</si>
  <si>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</si>
  <si>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</si>
  <si>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</si>
  <si>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</si>
  <si>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</si>
  <si>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</si>
  <si>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</si>
  <si>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</si>
  <si>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</si>
  <si>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</si>
  <si>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</si>
  <si>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</si>
  <si>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</si>
  <si>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</si>
  <si>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</si>
  <si>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</si>
  <si>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</si>
  <si>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</si>
  <si>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</si>
  <si>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</si>
  <si>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</si>
  <si>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</si>
  <si>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</si>
  <si>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</si>
  <si>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</si>
  <si>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</si>
  <si>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</si>
  <si>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</si>
  <si>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</si>
  <si>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</si>
  <si>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</si>
  <si>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</si>
  <si>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</si>
  <si>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</si>
  <si>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</si>
  <si>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</si>
  <si>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</si>
  <si>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</si>
  <si>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</si>
  <si>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</si>
  <si>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</si>
  <si>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</si>
  <si>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</si>
  <si>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</si>
  <si>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</si>
  <si>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</si>
  <si>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</si>
  <si>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</si>
  <si>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</si>
  <si>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</si>
  <si>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</si>
  <si>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</si>
  <si>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</si>
  <si>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</si>
  <si>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</si>
  <si>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</si>
  <si>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</si>
  <si>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</si>
  <si>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</si>
  <si>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</si>
  <si>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</si>
  <si>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</si>
  <si>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</si>
  <si>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</si>
  <si>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</si>
  <si>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</si>
  <si>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</si>
  <si>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</si>
  <si>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</si>
  <si>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</si>
  <si>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</si>
  <si>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</si>
  <si>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</si>
  <si>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</si>
  <si>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</si>
  <si>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</si>
  <si>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</si>
  <si>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</si>
  <si>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</si>
  <si>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</si>
  <si>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</si>
  <si>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</si>
  <si>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</si>
  <si>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</si>
  <si>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</si>
  <si>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</si>
  <si>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</si>
  <si>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</si>
  <si>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</si>
  <si>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</si>
  <si>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</si>
  <si>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</si>
  <si>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</si>
  <si>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</si>
  <si>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</si>
  <si>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</si>
  <si>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</si>
  <si>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</si>
  <si>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</si>
  <si>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</si>
  <si>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</si>
  <si>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</si>
  <si>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</si>
  <si>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</si>
  <si>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</si>
  <si>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</si>
  <si>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</si>
  <si>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</si>
  <si>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</si>
  <si>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</si>
  <si>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</si>
  <si>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</si>
  <si>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</si>
  <si>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</si>
  <si>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</si>
  <si>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</si>
  <si>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</si>
  <si>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</si>
  <si>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</si>
  <si>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</si>
  <si>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</si>
  <si>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</si>
  <si>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</si>
  <si>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</si>
  <si>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</si>
  <si>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</si>
  <si>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</si>
  <si>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</si>
  <si>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</si>
  <si>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</si>
  <si>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</si>
  <si>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</si>
  <si>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</si>
  <si>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</si>
  <si>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</si>
  <si>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</si>
  <si>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</si>
  <si>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</si>
  <si>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</si>
  <si>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</si>
  <si>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</si>
  <si>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</si>
  <si>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</si>
  <si>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</si>
  <si>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</si>
  <si>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</si>
  <si>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</si>
  <si>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</si>
  <si>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</si>
  <si>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</si>
  <si>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</si>
  <si>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</si>
  <si>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</si>
  <si>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</si>
  <si>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</si>
  <si>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</si>
  <si>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</si>
  <si>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</si>
  <si>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</si>
  <si>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</si>
  <si>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</si>
  <si>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</si>
  <si>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</si>
  <si>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</si>
  <si>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</si>
  <si>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</si>
  <si>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</si>
  <si>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</si>
  <si>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</si>
  <si>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</si>
  <si>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</si>
  <si>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</si>
  <si>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</si>
  <si>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</si>
  <si>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</si>
  <si>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</si>
  <si>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</si>
  <si>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</si>
  <si>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</si>
  <si>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</si>
  <si>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</si>
  <si>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</si>
  <si>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</si>
  <si>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</si>
  <si>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</si>
  <si>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</si>
  <si>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</si>
  <si>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</si>
  <si>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</si>
  <si>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</si>
  <si>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</si>
  <si>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</si>
  <si>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</si>
  <si>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</si>
  <si>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</si>
  <si>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</si>
  <si>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</si>
  <si>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</si>
  <si>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</si>
  <si>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</si>
  <si>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</si>
  <si>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</si>
  <si>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</si>
  <si>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</si>
  <si>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</si>
  <si>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</si>
  <si>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</si>
  <si>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</si>
  <si>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</si>
  <si>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</si>
  <si>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</si>
  <si>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</si>
  <si>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</si>
  <si>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</si>
  <si>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</si>
  <si>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</si>
  <si>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</si>
  <si>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</si>
  <si>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</si>
  <si>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</si>
  <si>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</si>
  <si>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</si>
  <si>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</si>
  <si>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</si>
  <si>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</si>
  <si>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</si>
  <si>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</si>
  <si>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</si>
  <si>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</si>
  <si>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</si>
  <si>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</si>
  <si>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</si>
  <si>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</si>
  <si>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</si>
  <si>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</si>
  <si>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</si>
  <si>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</si>
  <si>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</si>
  <si>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</si>
  <si>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</si>
  <si>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</si>
  <si>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</si>
  <si>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</si>
  <si>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</si>
  <si>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</si>
  <si>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</si>
  <si>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</si>
  <si>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</si>
  <si>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</si>
  <si>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</si>
  <si>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</si>
  <si>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</si>
  <si>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</si>
  <si>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</si>
  <si>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</si>
  <si>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</si>
  <si>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</si>
  <si>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</si>
  <si>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</si>
  <si>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</si>
  <si>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</si>
  <si>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</si>
  <si>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</si>
  <si>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</si>
  <si>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</si>
  <si>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</si>
  <si>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</si>
  <si>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</si>
  <si>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</si>
  <si>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</si>
  <si>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</si>
  <si>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</si>
  <si>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</si>
  <si>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</si>
  <si>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</si>
  <si>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</si>
  <si>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</si>
  <si>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</si>
  <si>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</si>
  <si>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</si>
  <si>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</si>
  <si>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</si>
  <si>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</si>
  <si>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</si>
  <si>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</si>
  <si>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</si>
  <si>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</si>
  <si>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</si>
  <si>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</si>
  <si>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</si>
  <si>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</si>
  <si>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</si>
  <si>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</si>
  <si>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</si>
  <si>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</si>
  <si>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</si>
  <si>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</si>
  <si>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</si>
  <si>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</si>
  <si>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</si>
  <si>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</si>
  <si>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</si>
  <si>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</si>
  <si>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</si>
  <si>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</si>
  <si>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</si>
  <si>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</si>
  <si>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</si>
  <si>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</si>
  <si>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</si>
  <si>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</si>
  <si>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</si>
  <si>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</si>
  <si>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</si>
  <si>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</si>
  <si>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</si>
  <si>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</si>
  <si>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</si>
  <si>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</si>
  <si>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</si>
  <si>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</si>
  <si>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</si>
  <si>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</si>
  <si>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</si>
  <si>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</si>
  <si>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</si>
  <si>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</si>
  <si>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</si>
  <si>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</si>
  <si>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</si>
  <si>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</si>
  <si>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</si>
  <si>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</si>
  <si>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</si>
  <si>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</si>
  <si>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</si>
  <si>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</si>
  <si>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</si>
  <si>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</si>
  <si>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</si>
  <si>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</si>
  <si>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</si>
  <si>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</si>
  <si>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</si>
  <si>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</si>
  <si>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</si>
  <si>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</si>
  <si>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</si>
  <si>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</si>
  <si>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</si>
  <si>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</si>
  <si>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</si>
  <si>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</si>
  <si>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</si>
  <si>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</si>
  <si>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</si>
  <si>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</si>
  <si>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</si>
  <si>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</si>
  <si>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</si>
  <si>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</si>
  <si>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</si>
  <si>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</si>
  <si>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</si>
  <si>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</si>
  <si>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</si>
  <si>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</si>
  <si>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</si>
  <si>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</si>
  <si>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</si>
  <si>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</si>
  <si>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</si>
  <si>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</si>
  <si>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</si>
  <si>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</si>
  <si>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</si>
  <si>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</si>
  <si>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</si>
  <si>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</si>
  <si>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</si>
  <si>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</si>
  <si>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</si>
  <si>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</si>
  <si>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</si>
  <si>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</si>
  <si>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</si>
  <si>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</si>
  <si>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</si>
  <si>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</si>
  <si>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</si>
  <si>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</si>
  <si>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</si>
  <si>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</si>
  <si>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</si>
  <si>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</si>
  <si>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</si>
  <si>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</si>
  <si>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</si>
  <si>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</si>
  <si>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</si>
  <si>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</si>
  <si>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</si>
  <si>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</si>
  <si>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</si>
  <si>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</si>
  <si>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</si>
  <si>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</si>
  <si>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</si>
  <si>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</si>
  <si>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</si>
  <si>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</si>
  <si>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</si>
  <si>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</si>
  <si>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</si>
  <si>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</si>
  <si>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</si>
  <si>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</si>
  <si>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</si>
  <si>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</si>
  <si>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</si>
  <si>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</si>
  <si>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</si>
  <si>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</si>
  <si>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</si>
  <si>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</si>
  <si>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</si>
  <si>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</si>
  <si>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</si>
  <si>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</si>
  <si>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</si>
  <si>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</si>
  <si>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</si>
  <si>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</si>
  <si>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</si>
  <si>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</si>
  <si>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</si>
  <si>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</si>
  <si>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</si>
  <si>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</si>
  <si>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</si>
  <si>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</si>
  <si>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</si>
  <si>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</si>
  <si>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</si>
  <si>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</si>
  <si>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</si>
  <si>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</si>
  <si>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</si>
  <si>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</si>
  <si>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</si>
  <si>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</si>
  <si>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</si>
  <si>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</si>
  <si>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</si>
  <si>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</si>
  <si>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</si>
  <si>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</si>
  <si>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</si>
  <si>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</si>
  <si>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</si>
  <si>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</si>
  <si>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</si>
  <si>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</si>
  <si>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</si>
  <si>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</si>
  <si>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</si>
  <si>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</si>
  <si>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</si>
  <si>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</si>
  <si>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</si>
  <si>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</si>
  <si>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</si>
  <si>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</si>
  <si>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</si>
  <si>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</si>
  <si>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</si>
  <si>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</si>
  <si>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</si>
  <si>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</si>
  <si>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</si>
  <si>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</si>
  <si>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</si>
  <si>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</si>
  <si>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</si>
  <si>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</si>
  <si>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</si>
  <si>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</si>
  <si>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</si>
  <si>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</si>
  <si>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</si>
  <si>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</si>
  <si>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</si>
  <si>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</si>
  <si>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</si>
  <si>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</si>
  <si>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</si>
  <si>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</si>
  <si>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</si>
  <si>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</si>
  <si>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</si>
  <si>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</si>
  <si>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</si>
  <si>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</si>
  <si>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</si>
  <si>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</si>
  <si>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</si>
  <si>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</si>
  <si>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</si>
  <si>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</si>
  <si>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</si>
  <si>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</si>
  <si>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</si>
  <si>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</si>
  <si>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</si>
  <si>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</si>
  <si>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</si>
  <si>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</si>
  <si>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</si>
  <si>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</si>
  <si>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</si>
  <si>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</si>
  <si>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</si>
  <si>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</si>
  <si>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</si>
  <si>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</si>
  <si>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</si>
  <si>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</si>
  <si>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</si>
  <si>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</si>
  <si>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</si>
  <si>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</si>
  <si>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</si>
  <si>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</si>
  <si>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</si>
  <si>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</si>
  <si>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</si>
  <si>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</si>
  <si>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</si>
  <si>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</si>
  <si>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</si>
  <si>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</si>
  <si>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</si>
  <si>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</si>
  <si>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</si>
  <si>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</si>
  <si>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</si>
  <si>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</si>
  <si>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</si>
  <si>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</si>
  <si>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</si>
  <si>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</si>
  <si>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</si>
  <si>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</si>
  <si>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</si>
  <si>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</si>
  <si>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</si>
  <si>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</si>
  <si>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</si>
  <si>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</si>
  <si>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</si>
  <si>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</si>
  <si>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</si>
  <si>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</si>
  <si>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</si>
  <si>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</si>
  <si>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</si>
  <si>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</si>
  <si>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</si>
  <si>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</si>
  <si>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</si>
  <si>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</si>
  <si>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</si>
  <si>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</si>
  <si>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</si>
  <si>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</si>
  <si>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</si>
  <si>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</si>
  <si>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</si>
  <si>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</si>
  <si>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</si>
  <si>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</si>
  <si>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</si>
  <si>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</si>
  <si>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</si>
  <si>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</si>
  <si>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</si>
  <si>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</si>
  <si>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</si>
  <si>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</si>
  <si>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</si>
  <si>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</si>
  <si>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</si>
  <si>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</si>
  <si>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</si>
  <si>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</si>
  <si>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</si>
  <si>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</si>
  <si>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</si>
  <si>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</si>
  <si>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</si>
  <si>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</si>
  <si>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</si>
  <si>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</si>
  <si>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</si>
  <si>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</si>
  <si>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</si>
  <si>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</si>
  <si>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</si>
  <si>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</si>
  <si>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</si>
  <si>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</si>
  <si>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</si>
  <si>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</si>
  <si>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</si>
  <si>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</si>
  <si>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</si>
  <si>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</si>
  <si>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</si>
  <si>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</si>
  <si>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</si>
  <si>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</si>
  <si>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</si>
  <si>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</si>
  <si>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</si>
  <si>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</si>
  <si>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</si>
  <si>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</si>
  <si>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</si>
  <si>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</si>
  <si>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</si>
  <si>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</si>
  <si>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</si>
  <si>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</si>
  <si>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</si>
  <si>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</si>
  <si>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</si>
  <si>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</si>
  <si>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</si>
  <si>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</si>
  <si>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</si>
  <si>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</si>
  <si>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</si>
  <si>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</si>
  <si>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</si>
  <si>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</si>
  <si>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</si>
  <si>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</si>
  <si>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</si>
  <si>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</si>
  <si>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</si>
  <si>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</si>
  <si>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</si>
  <si>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</si>
  <si>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</si>
  <si>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</si>
  <si>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</si>
  <si>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</si>
  <si>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</si>
  <si>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</si>
  <si>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</si>
  <si>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</si>
  <si>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</si>
  <si>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</si>
  <si>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</si>
  <si>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</si>
  <si>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</si>
  <si>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</si>
  <si>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</si>
  <si>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</si>
  <si>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</si>
  <si>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</si>
  <si>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</si>
  <si>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</si>
  <si>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</si>
  <si>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</si>
  <si>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</si>
  <si>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</si>
  <si>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</si>
  <si>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</si>
  <si>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</si>
  <si>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</si>
  <si>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</si>
  <si>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</si>
  <si>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</si>
  <si>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</si>
  <si>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</si>
  <si>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</si>
  <si>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</si>
  <si>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</si>
  <si>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</si>
  <si>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</si>
  <si>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</si>
  <si>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</si>
  <si>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</si>
  <si>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</si>
  <si>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</si>
  <si>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</si>
  <si>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</si>
  <si>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</si>
  <si>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</si>
  <si>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</si>
  <si>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</si>
  <si>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</si>
  <si>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</si>
  <si>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</si>
  <si>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</si>
  <si>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</si>
  <si>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</si>
  <si>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</si>
  <si>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</si>
  <si>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</si>
  <si>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</si>
  <si>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</si>
  <si>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</si>
  <si>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</si>
  <si>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</si>
  <si>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</si>
  <si>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</si>
  <si>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</si>
  <si>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</si>
  <si>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</si>
  <si>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</si>
  <si>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</si>
  <si>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</si>
  <si>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</si>
  <si>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</si>
  <si>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</si>
  <si>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</si>
  <si>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</si>
  <si>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</si>
  <si>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</si>
  <si>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</si>
  <si>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</si>
  <si>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</si>
  <si>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</si>
  <si>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</si>
  <si>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</si>
  <si>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</si>
  <si>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</si>
  <si>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</si>
  <si>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</si>
  <si>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</si>
  <si>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</si>
  <si>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</si>
  <si>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</si>
  <si>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</si>
  <si>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</si>
  <si>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</si>
  <si>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</si>
  <si>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</si>
  <si>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</si>
  <si>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</si>
  <si>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</si>
  <si>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</si>
  <si>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</si>
  <si>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</si>
  <si>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</si>
  <si>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</si>
  <si>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</si>
  <si>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</si>
  <si>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</si>
  <si>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</si>
  <si>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</si>
  <si>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</si>
  <si>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</si>
  <si>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</si>
  <si>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</si>
  <si>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</si>
  <si>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</si>
  <si>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</si>
  <si>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</si>
  <si>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</si>
  <si>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</si>
  <si>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</si>
  <si>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</si>
  <si>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</si>
  <si>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</si>
  <si>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</si>
  <si>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</si>
  <si>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</si>
  <si>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</si>
  <si>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</si>
  <si>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</si>
  <si>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</si>
  <si>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</si>
  <si>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</si>
  <si>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</si>
  <si>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</si>
  <si>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</si>
  <si>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</si>
  <si>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</si>
  <si>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</si>
  <si>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</si>
  <si>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</si>
  <si>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</si>
  <si>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</si>
  <si>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</si>
  <si>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</si>
  <si>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</si>
  <si>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</si>
  <si>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</si>
  <si>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</si>
  <si>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</si>
  <si>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</si>
  <si>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</si>
  <si>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</si>
  <si>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</si>
  <si>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</si>
  <si>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</si>
  <si>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</si>
  <si>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</si>
  <si>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</si>
  <si>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</si>
  <si>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</si>
  <si>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</si>
  <si>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</si>
  <si>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</si>
  <si>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</si>
  <si>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</si>
  <si>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</si>
  <si>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</si>
  <si>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</si>
  <si>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</si>
  <si>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</si>
  <si>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</si>
  <si>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</si>
  <si>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</si>
  <si>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</si>
  <si>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</si>
  <si>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</si>
  <si>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</si>
  <si>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</si>
  <si>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</si>
  <si>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</si>
  <si>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</si>
  <si>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</si>
  <si>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</si>
  <si>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</si>
  <si>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</si>
  <si>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</si>
  <si>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</si>
  <si>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</si>
  <si>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</si>
  <si>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</si>
  <si>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</si>
  <si>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</si>
  <si>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</si>
  <si>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</si>
  <si>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</si>
  <si>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</si>
  <si>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</si>
  <si>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</si>
  <si>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</si>
  <si>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</si>
  <si>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</si>
  <si>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</si>
  <si>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</si>
  <si>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</si>
  <si>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</si>
  <si>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</si>
  <si>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</si>
  <si>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</si>
  <si>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</si>
  <si>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</si>
  <si>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</si>
  <si>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</si>
  <si>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</si>
  <si>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</si>
  <si>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</si>
  <si>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</si>
  <si>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</si>
  <si>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</si>
  <si>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</si>
  <si>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</si>
  <si>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</si>
  <si>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</si>
  <si>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</si>
  <si>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</si>
  <si>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</si>
  <si>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</si>
  <si>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</si>
  <si>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</si>
  <si>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</si>
  <si>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</si>
  <si>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</si>
  <si>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</si>
  <si>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</si>
  <si>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</si>
  <si>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</si>
  <si>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</si>
  <si>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</si>
  <si>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</si>
  <si>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</si>
  <si>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</si>
  <si>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</si>
  <si>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</si>
  <si>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</si>
  <si>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</si>
  <si>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</si>
  <si>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</si>
  <si>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</si>
  <si>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</si>
  <si>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</si>
  <si>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</si>
  <si>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</si>
  <si>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</si>
  <si>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</si>
  <si>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</si>
  <si>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</si>
  <si>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</si>
  <si>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</si>
  <si>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</si>
  <si>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</si>
  <si>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</si>
  <si>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</si>
  <si>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</si>
  <si>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</si>
  <si>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</si>
  <si>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</si>
  <si>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</si>
  <si>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</si>
  <si>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</si>
  <si>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</si>
  <si>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</si>
  <si>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</si>
  <si>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</si>
  <si>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</si>
  <si>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</si>
  <si>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</si>
  <si>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</si>
  <si>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</si>
  <si>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</si>
  <si>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</si>
  <si>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</si>
  <si>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</si>
  <si>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</si>
  <si>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</si>
  <si>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</si>
  <si>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</si>
  <si>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</si>
  <si>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</si>
  <si>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</si>
  <si>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</si>
  <si>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</si>
  <si>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</si>
  <si>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</si>
  <si>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</si>
  <si>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</si>
  <si>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</si>
  <si>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</si>
  <si>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</si>
  <si>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</si>
  <si>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</si>
  <si>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</si>
  <si>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</si>
  <si>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</si>
  <si>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</si>
  <si>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</si>
  <si>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</si>
  <si>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</si>
  <si>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</si>
  <si>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</si>
  <si>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</si>
  <si>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</si>
  <si>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</si>
  <si>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</si>
  <si>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</si>
  <si>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</si>
  <si>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</si>
  <si>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</si>
  <si>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</si>
  <si>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</si>
  <si>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</si>
  <si>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</si>
  <si>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</si>
  <si>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</si>
  <si>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</si>
  <si>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</si>
  <si>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</si>
  <si>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</si>
  <si>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</si>
  <si>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</si>
  <si>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</si>
  <si>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</si>
  <si>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</si>
  <si>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</si>
  <si>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</si>
  <si>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</si>
  <si>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</si>
  <si>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</si>
  <si>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</si>
  <si>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</si>
  <si>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</si>
  <si>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</si>
  <si>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</si>
  <si>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</si>
  <si>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</si>
  <si>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</si>
  <si>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</si>
  <si>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</si>
  <si>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</si>
  <si>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</si>
  <si>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</si>
  <si>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</si>
  <si>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</si>
  <si>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</si>
  <si>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</si>
  <si>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</si>
  <si>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</si>
  <si>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</si>
  <si>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</si>
  <si>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</si>
  <si>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</si>
  <si>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</si>
  <si>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</si>
  <si>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</si>
  <si>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</si>
  <si>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</si>
  <si>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</si>
  <si>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</si>
  <si>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</si>
  <si>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</si>
  <si>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</si>
  <si>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</si>
  <si>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</si>
  <si>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</si>
  <si>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</si>
  <si>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</si>
  <si>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</si>
  <si>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</si>
  <si>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</si>
  <si>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</si>
  <si>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</si>
  <si>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</si>
  <si>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</si>
  <si>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</si>
  <si>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</si>
  <si>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</si>
  <si>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</si>
  <si>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</si>
  <si>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</si>
  <si>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</si>
  <si>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</si>
  <si>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</si>
  <si>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</si>
  <si>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</si>
  <si>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</si>
  <si>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</si>
  <si>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</si>
  <si>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</si>
  <si>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</si>
  <si>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</si>
  <si>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</si>
  <si>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</si>
  <si>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</si>
  <si>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</si>
  <si>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</si>
  <si>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</si>
  <si>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</si>
  <si>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</si>
  <si>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</si>
  <si>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</si>
  <si>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</si>
  <si>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</si>
  <si>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</si>
  <si>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</si>
  <si>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</si>
  <si>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</si>
  <si>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</si>
  <si>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</si>
  <si>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</si>
  <si>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</si>
  <si>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</si>
  <si>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</si>
  <si>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</si>
  <si>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</si>
  <si>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</si>
  <si>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</si>
  <si>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</si>
  <si>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</si>
  <si>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</si>
  <si>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</si>
  <si>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</si>
  <si>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</si>
  <si>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</si>
  <si>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</si>
  <si>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</si>
  <si>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</si>
  <si>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</si>
  <si>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</si>
  <si>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</si>
  <si>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</si>
  <si>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</si>
  <si>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</si>
  <si>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</si>
  <si>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</si>
  <si>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</si>
  <si>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</si>
  <si>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</si>
  <si>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</si>
  <si>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</si>
  <si>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</si>
  <si>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</si>
  <si>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</si>
  <si>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</si>
  <si>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</si>
  <si>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</si>
  <si>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</si>
  <si>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</si>
  <si>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</si>
  <si>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</si>
  <si>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</si>
  <si>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</si>
  <si>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</si>
  <si>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</si>
  <si>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</si>
  <si>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</si>
  <si>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</si>
  <si>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</si>
  <si>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</si>
  <si>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</si>
  <si>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</si>
  <si>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</si>
  <si>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</si>
  <si>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</si>
  <si>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</si>
  <si>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</si>
  <si>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</si>
  <si>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</si>
  <si>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</si>
  <si>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</si>
  <si>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</si>
  <si>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</si>
  <si>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</si>
  <si>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</si>
  <si>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</si>
  <si>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</si>
  <si>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</si>
  <si>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</si>
  <si>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</si>
  <si>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</si>
  <si>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</si>
  <si>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</si>
  <si>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</si>
  <si>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</si>
  <si>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</si>
  <si>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</si>
  <si>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</si>
  <si>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</si>
  <si>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</si>
  <si>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</si>
  <si>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</si>
  <si>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</si>
  <si>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</si>
  <si>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</si>
  <si>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</si>
  <si>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</si>
  <si>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</si>
  <si>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</si>
  <si>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</si>
  <si>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</si>
  <si>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</si>
  <si>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</si>
  <si>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</si>
  <si>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</si>
  <si>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</si>
  <si>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</si>
  <si>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</si>
  <si>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</si>
  <si>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</si>
  <si>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</si>
  <si>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</si>
  <si>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</si>
  <si>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</si>
  <si>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</si>
  <si>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</si>
  <si>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</si>
  <si>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</si>
  <si>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</si>
  <si>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</si>
  <si>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</si>
  <si>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</si>
  <si>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</si>
  <si>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</si>
  <si>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</si>
  <si>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</si>
  <si>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</si>
  <si>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</si>
  <si>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</si>
  <si>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</si>
  <si>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</si>
  <si>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</si>
  <si>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</si>
  <si>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</si>
  <si>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</si>
  <si>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</si>
  <si>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</si>
  <si>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</si>
  <si>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</si>
  <si>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</si>
  <si>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</si>
  <si>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</si>
  <si>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</si>
  <si>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</si>
  <si>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</si>
  <si>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</si>
  <si>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</si>
  <si>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</si>
  <si>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</si>
  <si>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</si>
  <si>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</si>
  <si>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</si>
  <si>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</si>
  <si>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</si>
  <si>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</si>
  <si>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</si>
  <si>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</si>
  <si>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</si>
  <si>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</si>
  <si>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</si>
  <si>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</si>
  <si>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</si>
  <si>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</si>
  <si>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</si>
  <si>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</si>
  <si>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</si>
  <si>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</si>
  <si>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</si>
  <si>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</si>
  <si>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</si>
  <si>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</si>
  <si>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</si>
  <si>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</si>
  <si>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</si>
  <si>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</si>
  <si>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</si>
  <si>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</si>
  <si>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</si>
  <si>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</si>
  <si>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</si>
  <si>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</si>
  <si>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</si>
  <si>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</si>
  <si>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</si>
  <si>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</si>
  <si>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</si>
  <si>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</si>
  <si>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</si>
  <si>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</si>
  <si>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</si>
  <si>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</si>
  <si>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</si>
  <si>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</si>
  <si>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</si>
  <si>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</si>
  <si>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</si>
  <si>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</si>
  <si>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</si>
  <si>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</si>
  <si>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</si>
  <si>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</si>
  <si>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</si>
  <si>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</si>
  <si>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</si>
  <si>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</si>
  <si>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</si>
  <si>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</si>
  <si>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</si>
  <si>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</si>
  <si>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</si>
  <si>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</si>
  <si>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</si>
  <si>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</si>
  <si>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</si>
  <si>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</si>
  <si>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</si>
  <si>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</si>
  <si>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</si>
  <si>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</si>
  <si>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</si>
  <si>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</si>
  <si>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</si>
  <si>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</si>
  <si>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</si>
  <si>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</si>
  <si>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</si>
  <si>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</si>
  <si>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</si>
  <si>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</si>
  <si>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</si>
  <si>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</si>
  <si>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</si>
  <si>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</si>
  <si>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</si>
  <si>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</si>
  <si>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</si>
  <si>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</si>
  <si>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</si>
  <si>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</si>
  <si>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</si>
  <si>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</si>
  <si>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</si>
  <si>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</si>
  <si>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</si>
  <si>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</si>
  <si>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</si>
  <si>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</si>
  <si>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</si>
  <si>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</si>
  <si>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</si>
  <si>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</si>
  <si>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</si>
  <si>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</si>
  <si>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</si>
  <si>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</si>
  <si>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</si>
  <si>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</si>
  <si>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</si>
  <si>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</si>
  <si>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</si>
  <si>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</si>
  <si>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</si>
  <si>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</si>
  <si>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</si>
  <si>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</si>
  <si>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</si>
  <si>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</si>
  <si>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</si>
  <si>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</si>
  <si>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</si>
  <si>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</si>
  <si>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</si>
  <si>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</si>
  <si>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</si>
  <si>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</si>
  <si>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</si>
  <si>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</si>
  <si>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</si>
  <si>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</si>
  <si>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</si>
  <si>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</si>
  <si>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</si>
  <si>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</si>
  <si>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</si>
  <si>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</si>
  <si>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</si>
  <si>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</si>
  <si>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</si>
  <si>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</si>
  <si>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</si>
  <si>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</si>
  <si>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</si>
  <si>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</si>
  <si>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</si>
  <si>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</si>
  <si>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</si>
  <si>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</si>
  <si>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</si>
  <si>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</si>
  <si>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</si>
  <si>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</si>
  <si>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</si>
  <si>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</si>
  <si>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</si>
  <si>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</si>
  <si>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</si>
  <si>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</si>
  <si>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</si>
  <si>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</si>
  <si>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</si>
  <si>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</si>
  <si>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</si>
  <si>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</si>
  <si>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</si>
  <si>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</si>
  <si>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</si>
  <si>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</si>
  <si>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</si>
  <si>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</si>
  <si>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</si>
  <si>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</si>
  <si>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</si>
  <si>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</si>
  <si>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</si>
  <si>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</si>
  <si>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</si>
  <si>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</si>
  <si>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</si>
  <si>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</si>
  <si>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</si>
  <si>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</si>
  <si>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</si>
  <si>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</si>
  <si>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</si>
  <si>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</si>
  <si>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</si>
  <si>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</si>
  <si>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</si>
  <si>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</si>
  <si>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</si>
  <si>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</si>
  <si>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</si>
  <si>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</si>
  <si>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</si>
  <si>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</si>
  <si>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</si>
  <si>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</si>
  <si>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</si>
  <si>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</si>
  <si>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</si>
  <si>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</si>
  <si>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</si>
  <si>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</si>
  <si>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</si>
  <si>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</si>
  <si>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</si>
  <si>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</si>
  <si>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</si>
  <si>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</si>
  <si>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</si>
  <si>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</si>
  <si>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</si>
  <si>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</si>
  <si>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</si>
  <si>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</si>
  <si>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</si>
  <si>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</si>
  <si>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</si>
  <si>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</si>
  <si>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</si>
  <si>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</si>
  <si>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</si>
  <si>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</si>
  <si>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</si>
  <si>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</si>
  <si>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</si>
  <si>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</si>
  <si>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</si>
  <si>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</si>
  <si>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</si>
  <si>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</si>
  <si>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</si>
  <si>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</si>
  <si>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</si>
  <si>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</si>
  <si>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</si>
  <si>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</si>
  <si>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</si>
  <si>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</si>
  <si>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</si>
  <si>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</si>
  <si>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</si>
  <si>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</si>
  <si>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</si>
  <si>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</si>
  <si>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</si>
  <si>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</si>
  <si>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</si>
  <si>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</si>
  <si>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</si>
  <si>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</si>
  <si>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</si>
  <si>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</si>
  <si>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</si>
  <si>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</si>
  <si>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</si>
  <si>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</si>
  <si>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</si>
  <si>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</si>
  <si>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</si>
  <si>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</si>
  <si>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</si>
  <si>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</si>
  <si>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</si>
  <si>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</si>
  <si>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</si>
  <si>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</si>
  <si>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</si>
  <si>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</si>
  <si>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</si>
  <si>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</si>
  <si>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</si>
  <si>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</si>
  <si>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</si>
  <si>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</si>
  <si>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</si>
  <si>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</si>
  <si>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</si>
  <si>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</si>
  <si>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</si>
  <si>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</si>
  <si>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</si>
  <si>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</si>
  <si>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</si>
  <si>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</si>
  <si>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</si>
  <si>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</si>
  <si>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</si>
  <si>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</si>
  <si>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</si>
  <si>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</si>
  <si>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</si>
  <si>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</si>
  <si>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</si>
  <si>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</si>
  <si>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</si>
  <si>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</si>
  <si>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</si>
  <si>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</si>
  <si>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</si>
  <si>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</si>
  <si>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</si>
  <si>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</si>
  <si>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</si>
  <si>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</si>
  <si>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</si>
  <si>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</si>
  <si>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</si>
  <si>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</si>
  <si>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</si>
  <si>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</si>
  <si>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</si>
  <si>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</si>
  <si>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</si>
  <si>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</si>
  <si>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</si>
  <si>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</si>
  <si>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</si>
  <si>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</si>
  <si>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</si>
  <si>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</si>
  <si>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</si>
  <si>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</si>
  <si>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</si>
  <si>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</si>
  <si>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</si>
  <si>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</si>
  <si>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</si>
  <si>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</si>
  <si>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</si>
  <si>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</si>
  <si>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</si>
  <si>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</si>
  <si>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</si>
  <si>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</si>
  <si>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</si>
  <si>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</si>
  <si>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</si>
  <si>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</si>
  <si>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</si>
  <si>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</si>
  <si>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</si>
  <si>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</si>
  <si>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</si>
  <si>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</si>
  <si>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</si>
  <si>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</si>
  <si>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</si>
  <si>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</si>
  <si>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</si>
  <si>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</si>
  <si>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</si>
  <si>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</si>
  <si>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</si>
  <si>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</si>
  <si>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</si>
  <si>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</si>
  <si>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</si>
  <si>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</si>
  <si>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</si>
  <si>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</si>
  <si>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</si>
  <si>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</si>
  <si>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</si>
  <si>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</si>
  <si>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</si>
  <si>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</si>
  <si>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</si>
  <si>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</si>
  <si>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</si>
  <si>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</si>
  <si>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</si>
  <si>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</si>
  <si>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</si>
  <si>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</si>
  <si>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</si>
  <si>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</si>
  <si>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</si>
  <si>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</si>
  <si>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</si>
  <si>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</si>
  <si>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</si>
  <si>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</si>
  <si>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</si>
  <si>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</si>
  <si>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</si>
  <si>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</si>
  <si>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</si>
  <si>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</si>
  <si>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</si>
  <si>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</si>
  <si>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</si>
  <si>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</si>
  <si>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</si>
  <si>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</si>
  <si>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</si>
  <si>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</si>
  <si>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</si>
  <si>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</si>
  <si>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</si>
  <si>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</si>
  <si>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</si>
  <si>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</si>
  <si>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</si>
  <si>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</si>
  <si>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</si>
  <si>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</si>
  <si>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</si>
  <si>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</si>
  <si>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</si>
  <si>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</si>
  <si>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</si>
  <si>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</si>
  <si>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</si>
  <si>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</si>
  <si>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</si>
  <si>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</si>
  <si>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</si>
  <si>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</si>
  <si>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</si>
  <si>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</si>
  <si>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</si>
  <si>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</si>
  <si>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</si>
  <si>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</si>
  <si>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</si>
  <si>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</si>
  <si>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</si>
  <si>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</si>
  <si>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</si>
  <si>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</si>
  <si>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</si>
  <si>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</si>
  <si>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</si>
  <si>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</si>
  <si>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</si>
  <si>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</si>
  <si>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</si>
  <si>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</si>
  <si>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</si>
  <si>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</si>
  <si>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</si>
  <si>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</si>
  <si>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</si>
  <si>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</si>
  <si>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</si>
  <si>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</si>
  <si>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</si>
  <si>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</si>
  <si>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</si>
  <si>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</si>
  <si>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</si>
  <si>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</si>
  <si>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</si>
  <si>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</si>
  <si>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</si>
  <si>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</si>
  <si>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</si>
  <si>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</si>
  <si>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</si>
  <si>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</si>
  <si>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</si>
  <si>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</si>
  <si>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</si>
  <si>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</si>
  <si>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</si>
  <si>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</si>
  <si>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</si>
  <si>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</si>
  <si>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</si>
  <si>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</si>
  <si>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</si>
  <si>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</si>
  <si>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</si>
  <si>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</si>
  <si>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</si>
  <si>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</si>
  <si>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</si>
  <si>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</si>
  <si>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</si>
  <si>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</si>
  <si>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</si>
  <si>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</si>
  <si>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</si>
  <si>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</si>
  <si>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</si>
  <si>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</si>
  <si>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</si>
  <si>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</si>
  <si>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</si>
  <si>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</si>
  <si>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</si>
  <si>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</si>
  <si>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</si>
  <si>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</si>
  <si>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</si>
  <si>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</si>
  <si>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</si>
  <si>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</si>
  <si>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</si>
  <si>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</si>
  <si>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</si>
  <si>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</si>
  <si>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</si>
  <si>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</si>
  <si>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</si>
  <si>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</si>
  <si>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</si>
  <si>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</si>
  <si>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</si>
  <si>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</si>
  <si>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</si>
  <si>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</si>
  <si>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</si>
  <si>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</si>
  <si>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</si>
  <si>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</si>
  <si>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</si>
  <si>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</si>
  <si>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</si>
  <si>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</si>
  <si>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</si>
  <si>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</si>
  <si>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</si>
  <si>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</si>
  <si>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</si>
  <si>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</si>
  <si>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</si>
  <si>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</si>
  <si>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</si>
  <si>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</si>
  <si>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</si>
  <si>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</si>
  <si>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</si>
  <si>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</si>
  <si>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</si>
  <si>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</si>
  <si>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</si>
  <si>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</si>
  <si>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</si>
  <si>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</si>
  <si>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</si>
  <si>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</si>
  <si>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</si>
  <si>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</si>
  <si>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</si>
  <si>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</si>
  <si>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</si>
  <si>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</si>
  <si>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</si>
  <si>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</si>
  <si>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</si>
  <si>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</si>
  <si>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</si>
  <si>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</si>
  <si>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</si>
  <si>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</si>
  <si>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</si>
  <si>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</si>
  <si>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</si>
  <si>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</si>
  <si>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</si>
  <si>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</si>
  <si>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</si>
  <si>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</si>
  <si>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</si>
  <si>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</si>
  <si>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</si>
  <si>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</si>
  <si>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</si>
  <si>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</si>
  <si>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</si>
  <si>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</si>
  <si>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</si>
  <si>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</si>
  <si>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</si>
  <si>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</si>
  <si>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</si>
  <si>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</si>
  <si>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</si>
  <si>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</si>
  <si>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</si>
  <si>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</si>
  <si>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</si>
  <si>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</si>
  <si>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</si>
  <si>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</si>
  <si>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</si>
  <si>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</si>
  <si>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</si>
  <si>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</si>
  <si>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</si>
  <si>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</si>
  <si>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</si>
  <si>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</si>
  <si>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</si>
  <si>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</si>
  <si>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</si>
  <si>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</si>
  <si>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</si>
  <si>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</si>
  <si>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</si>
  <si>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</si>
  <si>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</si>
  <si>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</si>
  <si>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</si>
  <si>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</si>
  <si>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</si>
  <si>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</si>
  <si>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</si>
  <si>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</si>
  <si>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</si>
  <si>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</si>
  <si>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</si>
  <si>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</si>
  <si>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</si>
  <si>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</si>
  <si>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</si>
  <si>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</si>
  <si>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</si>
  <si>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</si>
  <si>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</si>
  <si>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</si>
  <si>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</si>
  <si>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</si>
  <si>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</si>
  <si>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</si>
  <si>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</si>
  <si>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</si>
  <si>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</si>
  <si>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</si>
  <si>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</si>
  <si>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</si>
  <si>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</si>
  <si>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</si>
  <si>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</si>
  <si>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</si>
  <si>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</si>
  <si>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</si>
  <si>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</si>
  <si>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</si>
  <si>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</si>
  <si>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</si>
  <si>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</si>
  <si>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</si>
  <si>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</si>
  <si>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</si>
  <si>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</si>
  <si>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</si>
  <si>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</si>
  <si>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</si>
  <si>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</si>
  <si>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</si>
  <si>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</si>
  <si>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</si>
  <si>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</si>
  <si>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</si>
  <si>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</si>
  <si>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</si>
  <si>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</si>
  <si>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</si>
  <si>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</si>
  <si>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</si>
  <si>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</si>
  <si>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</si>
  <si>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</si>
  <si>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</si>
  <si>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</si>
  <si>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</si>
  <si>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</si>
  <si>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</si>
  <si>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</si>
  <si>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</si>
  <si>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</si>
  <si>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</si>
  <si>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</si>
  <si>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</si>
  <si>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</si>
  <si>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</si>
  <si>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</si>
  <si>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</si>
  <si>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</si>
  <si>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</si>
  <si>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</si>
  <si>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</si>
  <si>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</si>
  <si>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</si>
  <si>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</si>
  <si>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</si>
  <si>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</si>
  <si>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</si>
  <si>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</si>
  <si>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</si>
  <si>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</si>
  <si>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</si>
  <si>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</si>
  <si>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</si>
  <si>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</si>
  <si>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</si>
  <si>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</si>
  <si>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</si>
  <si>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</si>
  <si>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</si>
  <si>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</si>
  <si>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</si>
  <si>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</si>
  <si>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</si>
  <si>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</si>
  <si>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</si>
  <si>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</si>
  <si>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</si>
  <si>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</si>
  <si>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</si>
  <si>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</si>
  <si>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</si>
  <si>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</si>
  <si>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</si>
  <si>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</si>
  <si>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</si>
  <si>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</si>
  <si>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</si>
  <si>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</si>
  <si>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</si>
  <si>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</si>
  <si>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</si>
  <si>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</si>
  <si>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</si>
  <si>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</si>
  <si>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</si>
  <si>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</si>
  <si>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</si>
  <si>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</si>
  <si>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</si>
  <si>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</si>
  <si>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</si>
  <si>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</si>
  <si>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</si>
  <si>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</si>
  <si>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</si>
  <si>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</si>
  <si>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</si>
  <si>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</si>
  <si>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</si>
  <si>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</si>
  <si>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</si>
  <si>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</si>
  <si>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</si>
  <si>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</si>
  <si>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</si>
  <si>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</si>
  <si>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</si>
  <si>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</si>
  <si>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</si>
  <si>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</si>
  <si>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</si>
  <si>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</si>
  <si>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</si>
  <si>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</si>
  <si>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</si>
  <si>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</si>
  <si>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</si>
  <si>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</si>
  <si>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</si>
  <si>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</si>
  <si>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</si>
  <si>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</si>
  <si>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</si>
  <si>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</si>
  <si>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</si>
  <si>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</si>
  <si>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</si>
  <si>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</si>
  <si>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</si>
  <si>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</si>
  <si>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</si>
  <si>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</si>
  <si>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</si>
  <si>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</si>
  <si>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</si>
  <si>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</si>
  <si>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</si>
  <si>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</si>
  <si>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</si>
  <si>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</si>
  <si>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</si>
  <si>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</si>
  <si>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</si>
  <si>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</si>
  <si>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</si>
  <si>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</si>
  <si>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</si>
  <si>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</si>
  <si>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</si>
  <si>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</si>
  <si>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</si>
  <si>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</si>
  <si>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</si>
  <si>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</si>
  <si>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</si>
  <si>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</si>
  <si>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</si>
  <si>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</si>
  <si>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</si>
  <si>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</si>
  <si>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</si>
  <si>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</si>
  <si>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</si>
  <si>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</si>
  <si>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</si>
  <si>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</si>
  <si>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</si>
  <si>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</si>
  <si>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</si>
  <si>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</si>
  <si>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</si>
  <si>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</si>
  <si>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</si>
  <si>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</si>
  <si>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</si>
  <si>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</si>
  <si>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</si>
  <si>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</si>
  <si>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</si>
  <si>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</si>
  <si>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</si>
  <si>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</si>
  <si>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</si>
  <si>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</si>
  <si>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</si>
  <si>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</si>
  <si>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</si>
  <si>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</si>
  <si>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</si>
  <si>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</si>
  <si>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</si>
  <si>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</si>
  <si>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</si>
  <si>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</si>
  <si>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</si>
  <si>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</si>
  <si>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</si>
  <si>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</si>
  <si>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</si>
  <si>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</si>
  <si>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</si>
  <si>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</si>
  <si>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</si>
  <si>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</si>
  <si>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</si>
  <si>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</si>
  <si>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</si>
  <si>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</si>
  <si>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</si>
  <si>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</si>
  <si>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</si>
  <si>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</si>
  <si>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</si>
  <si>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</si>
  <si>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</si>
  <si>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</si>
  <si>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</si>
  <si>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</si>
  <si>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</si>
  <si>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</si>
  <si>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</si>
  <si>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</si>
  <si>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</si>
  <si>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</si>
  <si>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</si>
  <si>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</si>
  <si>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</si>
  <si>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</si>
  <si>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</si>
  <si>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</si>
  <si>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</si>
  <si>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</si>
  <si>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</si>
  <si>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</si>
  <si>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</si>
  <si>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</si>
  <si>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</si>
  <si>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</si>
  <si>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</si>
  <si>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</si>
  <si>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</si>
  <si>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</si>
  <si>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</si>
  <si>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</si>
  <si>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</si>
  <si>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</si>
  <si>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</si>
  <si>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</si>
  <si>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</si>
  <si>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</si>
  <si>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</si>
  <si>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</si>
  <si>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</si>
  <si>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</si>
  <si>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</si>
  <si>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</si>
  <si>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</si>
  <si>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</si>
  <si>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</si>
  <si>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</si>
  <si>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</si>
  <si>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</si>
  <si>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</si>
  <si>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</si>
  <si>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</si>
  <si>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</si>
  <si>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</si>
  <si>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</si>
  <si>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</si>
  <si>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</si>
  <si>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</si>
  <si>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</si>
  <si>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</si>
  <si>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</si>
  <si>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</si>
  <si>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</si>
  <si>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</si>
  <si>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</si>
  <si>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</si>
  <si>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</si>
  <si>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</si>
  <si>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</si>
  <si>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</si>
  <si>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</si>
  <si>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</si>
  <si>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</si>
  <si>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</si>
  <si>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</si>
  <si>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</si>
  <si>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</si>
  <si>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</si>
  <si>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</si>
  <si>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</si>
  <si>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</si>
  <si>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</si>
  <si>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</si>
  <si>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</si>
  <si>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</si>
  <si>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</si>
  <si>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</si>
  <si>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</si>
  <si>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</si>
  <si>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</si>
  <si>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</si>
  <si>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</si>
  <si>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</si>
  <si>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</si>
  <si>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</si>
  <si>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</si>
  <si>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</si>
  <si>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</si>
  <si>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</si>
  <si>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</si>
  <si>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</si>
  <si>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</si>
  <si>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</si>
  <si>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</si>
  <si>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</si>
  <si>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</si>
  <si>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</si>
  <si>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</si>
  <si>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</si>
  <si>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</si>
  <si>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</si>
  <si>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</si>
  <si>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</si>
  <si>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</si>
  <si>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</si>
  <si>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</si>
  <si>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</si>
  <si>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</si>
  <si>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</si>
  <si>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</si>
  <si>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</si>
  <si>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</si>
  <si>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</si>
  <si>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</si>
  <si>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</si>
  <si>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</si>
  <si>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</si>
  <si>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</si>
  <si>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</si>
  <si>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</si>
  <si>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</si>
  <si>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</si>
  <si>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</si>
  <si>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</si>
  <si>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</si>
  <si>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</si>
  <si>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</si>
  <si>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</si>
  <si>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</si>
  <si>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</si>
  <si>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</si>
  <si>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</si>
  <si>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</si>
  <si>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</si>
  <si>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</si>
  <si>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</si>
  <si>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</si>
  <si>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</si>
  <si>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</si>
  <si>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</si>
  <si>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</si>
  <si>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</si>
  <si>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</si>
  <si>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</si>
  <si>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</si>
  <si>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</si>
  <si>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</si>
  <si>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</si>
  <si>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</si>
  <si>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</si>
  <si>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</si>
  <si>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</si>
  <si>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</si>
  <si>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</si>
  <si>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</si>
  <si>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</si>
  <si>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</si>
  <si>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</si>
  <si>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</si>
  <si>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</si>
  <si>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</si>
  <si>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</si>
  <si>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</si>
  <si>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</si>
  <si>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</si>
  <si>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</si>
  <si>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</si>
  <si>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</si>
  <si>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</si>
  <si>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</si>
  <si>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</si>
  <si>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</si>
  <si>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</si>
  <si>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</si>
  <si>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</si>
  <si>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</si>
  <si>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</si>
  <si>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</si>
  <si>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</si>
  <si>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</si>
  <si>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</si>
  <si>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</si>
  <si>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</si>
  <si>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</si>
  <si>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</si>
  <si>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</si>
  <si>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</si>
  <si>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</si>
  <si>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</si>
  <si>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</si>
  <si>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</si>
  <si>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</si>
  <si>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</si>
  <si>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</si>
  <si>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</si>
  <si>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</si>
  <si>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</si>
  <si>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</si>
  <si>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</si>
  <si>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</si>
  <si>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</si>
  <si>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</si>
  <si>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</si>
  <si>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</si>
  <si>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</si>
  <si>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</si>
  <si>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</si>
  <si>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</si>
  <si>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</si>
  <si>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</si>
  <si>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</si>
  <si>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</si>
  <si>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</si>
  <si>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</si>
  <si>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</si>
  <si>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</si>
  <si>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</si>
  <si>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</si>
  <si>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</si>
  <si>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</si>
  <si>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</si>
  <si>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</si>
  <si>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</si>
  <si>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</si>
  <si>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</si>
  <si>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</si>
  <si>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</si>
  <si>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</si>
  <si>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</si>
  <si>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</si>
  <si>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</si>
  <si>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</si>
  <si>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</si>
  <si>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</si>
  <si>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</si>
  <si>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</si>
  <si>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</si>
  <si>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</si>
  <si>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</si>
  <si>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</si>
  <si>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</si>
  <si>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</si>
  <si>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</si>
  <si>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</si>
  <si>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</si>
  <si>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</si>
  <si>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</si>
  <si>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</si>
  <si>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</si>
  <si>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</si>
  <si>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</si>
  <si>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</si>
  <si>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</si>
  <si>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</si>
  <si>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</si>
  <si>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</si>
  <si>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</si>
  <si>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</si>
  <si>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</si>
  <si>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</si>
  <si>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</si>
  <si>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</si>
  <si>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</si>
  <si>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</si>
  <si>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</si>
  <si>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</si>
  <si>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</si>
  <si>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</si>
  <si>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</si>
  <si>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</si>
  <si>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</si>
  <si>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</si>
  <si>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</si>
  <si>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</si>
  <si>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</si>
  <si>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</si>
  <si>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</si>
  <si>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</si>
  <si>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</si>
  <si>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</si>
  <si>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</si>
  <si>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</si>
  <si>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</si>
  <si>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</si>
  <si>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</si>
  <si>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</si>
  <si>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</si>
  <si>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</si>
  <si>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</si>
  <si>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</si>
  <si>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</si>
  <si>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</si>
  <si>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</si>
  <si>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</si>
  <si>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</si>
  <si>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</si>
  <si>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</si>
  <si>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</si>
  <si>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</si>
  <si>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</si>
  <si>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</si>
  <si>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</si>
  <si>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</si>
  <si>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</si>
  <si>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</si>
  <si>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</si>
  <si>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</si>
  <si>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</si>
  <si>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</si>
  <si>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</si>
  <si>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</si>
  <si>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</si>
  <si>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</si>
  <si>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</si>
  <si>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</si>
  <si>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</si>
  <si>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</si>
  <si>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</si>
  <si>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</si>
  <si>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</si>
  <si>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</si>
  <si>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</si>
  <si>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</si>
  <si>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</si>
  <si>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</si>
  <si>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</si>
  <si>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</si>
  <si>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</si>
  <si>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</si>
  <si>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</si>
  <si>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</si>
  <si>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</si>
  <si>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</si>
  <si>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</si>
  <si>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</si>
  <si>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</si>
  <si>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</si>
  <si>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</si>
  <si>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</si>
  <si>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</si>
  <si>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</si>
  <si>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</si>
  <si>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</si>
  <si>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</si>
  <si>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</si>
  <si>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</si>
  <si>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</si>
  <si>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</si>
  <si>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</si>
  <si>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</si>
  <si>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</si>
  <si>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</si>
  <si>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</si>
  <si>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</si>
  <si>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</si>
  <si>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</si>
  <si>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</si>
  <si>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</si>
  <si>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</si>
  <si>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</si>
  <si>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</si>
  <si>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</si>
  <si>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</si>
  <si>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</si>
  <si>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</si>
  <si>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</si>
  <si>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</si>
  <si>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</si>
  <si>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</si>
  <si>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</si>
  <si>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</si>
  <si>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</si>
  <si>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</si>
  <si>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</si>
  <si>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</si>
  <si>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</si>
  <si>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</si>
  <si>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</si>
  <si>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</si>
  <si>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</si>
  <si>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</si>
  <si>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</si>
  <si>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</si>
  <si>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</si>
  <si>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</si>
  <si>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</si>
  <si>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</si>
  <si>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</si>
  <si>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</si>
  <si>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</si>
  <si>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</si>
  <si>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</si>
  <si>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</si>
  <si>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</si>
  <si>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</si>
  <si>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</si>
  <si>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</si>
  <si>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</si>
  <si>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</si>
  <si>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</si>
  <si>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</si>
  <si>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</si>
  <si>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</si>
  <si>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</si>
  <si>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</si>
  <si>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</si>
  <si>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</si>
  <si>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</si>
  <si>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</si>
  <si>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</si>
  <si>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</si>
  <si>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</si>
  <si>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</si>
  <si>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</si>
  <si>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</si>
  <si>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</si>
  <si>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</si>
  <si>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</si>
  <si>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</si>
  <si>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</si>
  <si>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</si>
  <si>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</si>
  <si>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</si>
  <si>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</si>
  <si>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</si>
  <si>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</si>
  <si>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</si>
  <si>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</si>
  <si>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</si>
  <si>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</si>
  <si>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</si>
  <si>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</si>
  <si>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</si>
  <si>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</si>
  <si>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</si>
  <si>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</si>
  <si>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</si>
  <si>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</si>
  <si>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</si>
  <si>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</si>
  <si>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</si>
  <si>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</si>
  <si>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</si>
  <si>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</si>
  <si>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</si>
  <si>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</si>
  <si>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</si>
  <si>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</si>
  <si>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</si>
  <si>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</si>
  <si>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</si>
  <si>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</si>
  <si>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</si>
  <si>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</si>
  <si>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</si>
  <si>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</si>
  <si>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</si>
  <si>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</si>
  <si>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</si>
  <si>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</si>
  <si>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</si>
  <si>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</si>
  <si>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</si>
  <si>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</si>
  <si>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</si>
  <si>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</si>
  <si>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</si>
  <si>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</si>
  <si>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</si>
  <si>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</si>
  <si>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</si>
  <si>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</si>
  <si>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</si>
  <si>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</si>
  <si>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</si>
  <si>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</si>
  <si>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</si>
  <si>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</si>
  <si>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</si>
  <si>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</si>
  <si>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</si>
  <si>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</si>
  <si>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</si>
  <si>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</si>
  <si>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</si>
  <si>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</si>
  <si>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</si>
  <si>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</si>
  <si>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</si>
  <si>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</si>
  <si>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</si>
  <si>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</si>
  <si>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</si>
  <si>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</si>
  <si>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</si>
  <si>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</si>
  <si>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</si>
  <si>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</si>
  <si>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</si>
  <si>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</si>
  <si>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</si>
  <si>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</si>
  <si>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</si>
  <si>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</si>
  <si>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</si>
  <si>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</si>
  <si>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</si>
  <si>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</si>
  <si>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</si>
  <si>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</si>
  <si>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</si>
  <si>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</si>
  <si>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</si>
  <si>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</si>
  <si>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</si>
  <si>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</si>
  <si>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</si>
  <si>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</si>
  <si>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</si>
  <si>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</si>
  <si>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</si>
  <si>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</si>
  <si>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</si>
  <si>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</si>
  <si>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</si>
  <si>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</si>
  <si>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</si>
  <si>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</si>
  <si>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</si>
  <si>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</si>
  <si>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</si>
  <si>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</si>
  <si>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</si>
  <si>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</si>
  <si>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</si>
  <si>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</si>
  <si>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</si>
  <si>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</si>
  <si>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</si>
  <si>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</si>
  <si>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</si>
  <si>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</si>
  <si>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</si>
  <si>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</si>
  <si>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</si>
  <si>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</si>
  <si>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</si>
  <si>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</si>
  <si>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</si>
  <si>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</si>
  <si>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</si>
  <si>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</si>
  <si>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</si>
  <si>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</si>
  <si>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</si>
  <si>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</si>
  <si>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</si>
  <si>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</si>
  <si>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</si>
  <si>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</si>
  <si>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</si>
  <si>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</si>
  <si>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</si>
  <si>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</si>
  <si>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</si>
  <si>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</si>
  <si>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</si>
  <si>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</si>
  <si>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</si>
  <si>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</si>
  <si>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</si>
  <si>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</si>
  <si>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</si>
  <si>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</si>
  <si>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</si>
  <si>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</si>
  <si>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</si>
  <si>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</si>
  <si>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</si>
  <si>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</si>
  <si>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</si>
  <si>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</si>
  <si>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</si>
  <si>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</si>
  <si>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</si>
  <si>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</si>
  <si>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</si>
  <si>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</si>
  <si>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</si>
  <si>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</si>
  <si>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</si>
  <si>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</si>
  <si>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</si>
  <si>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</si>
  <si>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</si>
  <si>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</si>
  <si>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</si>
  <si>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</si>
  <si>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</si>
  <si>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</si>
  <si>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</si>
  <si>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</si>
  <si>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</si>
  <si>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</si>
  <si>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</si>
  <si>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</si>
  <si>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</si>
  <si>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</si>
  <si>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</si>
  <si>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</si>
  <si>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</si>
  <si>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</si>
  <si>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</si>
  <si>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</si>
  <si>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</si>
  <si>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</si>
  <si>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</si>
  <si>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</si>
  <si>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</si>
  <si>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</si>
  <si>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</si>
  <si>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</si>
  <si>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</si>
  <si>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</si>
  <si>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</si>
  <si>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</si>
  <si>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</si>
  <si>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</si>
  <si>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</si>
  <si>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</si>
  <si>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</si>
  <si>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</si>
  <si>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</si>
  <si>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</si>
  <si>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</si>
  <si>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</si>
  <si>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</si>
  <si>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</si>
  <si>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</si>
  <si>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</si>
  <si>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</si>
  <si>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</si>
  <si>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</si>
  <si>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</si>
  <si>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</si>
  <si>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</si>
  <si>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</si>
  <si>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</si>
  <si>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</si>
  <si>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</si>
  <si>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</si>
  <si>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</si>
  <si>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</si>
  <si>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</si>
  <si>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</si>
  <si>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</si>
  <si>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</si>
  <si>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</si>
  <si>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</si>
  <si>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</si>
  <si>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</si>
  <si>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</si>
  <si>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</si>
  <si>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</si>
  <si>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</si>
  <si>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</si>
  <si>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</si>
  <si>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</si>
  <si>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</si>
  <si>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</si>
  <si>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</si>
  <si>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</si>
  <si>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</si>
  <si>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</si>
  <si>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</si>
  <si>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</si>
  <si>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</si>
  <si>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</si>
  <si>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</si>
  <si>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</si>
  <si>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</si>
  <si>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</si>
  <si>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</si>
  <si>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</si>
  <si>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</si>
  <si>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</si>
  <si>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</si>
  <si>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</si>
  <si>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</si>
  <si>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</si>
  <si>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</si>
  <si>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</si>
  <si>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</si>
  <si>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</si>
  <si>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</si>
  <si>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</si>
  <si>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</si>
  <si>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</si>
  <si>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</si>
  <si>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</si>
  <si>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</si>
  <si>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</si>
  <si>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</si>
  <si>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</si>
  <si>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</si>
  <si>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</si>
  <si>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</si>
  <si>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</si>
  <si>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</si>
  <si>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</si>
  <si>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</si>
  <si>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</si>
  <si>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</si>
  <si>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</si>
  <si>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</si>
  <si>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</si>
  <si>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</si>
  <si>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</si>
  <si>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</si>
  <si>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</si>
  <si>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</si>
  <si>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</si>
  <si>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</si>
  <si>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</si>
  <si>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</si>
  <si>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</si>
  <si>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</si>
  <si>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</si>
  <si>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</si>
  <si>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</si>
  <si>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</si>
  <si>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</si>
  <si>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</si>
  <si>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</si>
  <si>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</si>
  <si>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</si>
  <si>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</si>
  <si>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</si>
  <si>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</si>
  <si>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</si>
  <si>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</si>
  <si>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</si>
  <si>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</si>
  <si>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</si>
  <si>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</si>
  <si>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</si>
  <si>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</si>
  <si>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</si>
  <si>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</si>
  <si>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</si>
  <si>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</si>
  <si>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</si>
  <si>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</si>
  <si>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</si>
  <si>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</si>
  <si>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</si>
  <si>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</si>
  <si>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</si>
  <si>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</si>
  <si>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</si>
  <si>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</si>
  <si>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</si>
  <si>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</si>
  <si>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</si>
  <si>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</si>
  <si>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</si>
  <si>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</si>
  <si>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</si>
  <si>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</si>
  <si>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</si>
  <si>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</si>
  <si>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</si>
  <si>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</si>
  <si>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</si>
  <si>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</si>
  <si>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</si>
  <si>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</si>
  <si>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</si>
  <si>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</si>
  <si>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</si>
  <si>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</si>
  <si>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</si>
  <si>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</si>
  <si>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</si>
  <si>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</si>
  <si>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</si>
  <si>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</si>
  <si>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</si>
  <si>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</si>
  <si>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</si>
  <si>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</si>
  <si>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</si>
  <si>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</si>
  <si>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</si>
  <si>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</si>
  <si>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</si>
  <si>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</si>
  <si>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</si>
  <si>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</si>
  <si>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</si>
  <si>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</si>
  <si>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</si>
  <si>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</si>
  <si>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</si>
  <si>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</si>
  <si>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</si>
  <si>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</si>
  <si>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</si>
  <si>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</si>
  <si>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</si>
  <si>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</si>
  <si>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</si>
  <si>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</si>
  <si>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</si>
  <si>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</si>
  <si>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</si>
  <si>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</si>
  <si>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</si>
  <si>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</si>
  <si>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</si>
  <si>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</si>
  <si>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</si>
  <si>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</si>
  <si>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</si>
  <si>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</si>
  <si>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</si>
  <si>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</si>
  <si>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</si>
  <si>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</si>
  <si>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</si>
  <si>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</si>
  <si>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</si>
  <si>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</si>
  <si>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</si>
  <si>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</si>
  <si>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</si>
  <si>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</si>
  <si>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</si>
  <si>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</si>
  <si>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</si>
  <si>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</si>
  <si>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</si>
  <si>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</si>
  <si>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</si>
  <si>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</si>
  <si>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</si>
  <si>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</si>
  <si>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</si>
  <si>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</si>
  <si>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</si>
  <si>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</si>
  <si>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</si>
  <si>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</si>
  <si>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</si>
  <si>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</si>
  <si>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</si>
  <si>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</si>
  <si>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</si>
  <si>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</si>
  <si>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</si>
  <si>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</si>
  <si>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</si>
  <si>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</si>
  <si>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</si>
  <si>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</si>
  <si>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</si>
  <si>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</si>
  <si>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</si>
  <si>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</si>
  <si>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</si>
  <si>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</si>
  <si>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</si>
  <si>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</si>
  <si>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</si>
  <si>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</si>
  <si>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</si>
  <si>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</si>
  <si>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</si>
  <si>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</si>
  <si>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</si>
  <si>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</si>
  <si>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</si>
  <si>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</si>
  <si>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</si>
  <si>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</si>
  <si>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</si>
  <si>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</si>
  <si>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</si>
  <si>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</si>
  <si>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</si>
  <si>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</si>
  <si>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</si>
  <si>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</si>
  <si>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</si>
  <si>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</si>
  <si>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</si>
  <si>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</si>
  <si>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</si>
  <si>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</si>
  <si>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</si>
  <si>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</si>
  <si>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</si>
  <si>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</si>
  <si>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</si>
  <si>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</si>
  <si>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</si>
  <si>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</si>
  <si>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</si>
  <si>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</si>
  <si>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</si>
  <si>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</si>
  <si>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</si>
  <si>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</si>
  <si>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</si>
  <si>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</si>
  <si>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</si>
  <si>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</si>
  <si>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</si>
  <si>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</si>
  <si>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</si>
  <si>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</si>
  <si>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</si>
  <si>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</si>
  <si>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</si>
  <si>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</si>
  <si>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</si>
  <si>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</si>
  <si>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</si>
  <si>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</si>
  <si>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</si>
  <si>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</si>
  <si>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</si>
  <si>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</si>
  <si>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</si>
  <si>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</si>
  <si>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</si>
  <si>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</si>
  <si>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</si>
  <si>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</si>
  <si>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</si>
  <si>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</si>
  <si>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</si>
  <si>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</si>
  <si>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</si>
  <si>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</si>
  <si>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</si>
  <si>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</si>
  <si>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</si>
  <si>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</si>
  <si>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</si>
  <si>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</si>
  <si>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</si>
  <si>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</si>
  <si>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</si>
  <si>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</si>
  <si>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</si>
  <si>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</si>
  <si>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</si>
  <si>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</si>
  <si>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</si>
  <si>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</si>
  <si>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</si>
  <si>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</si>
  <si>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</si>
  <si>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</si>
  <si>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</si>
  <si>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</si>
  <si>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</si>
  <si>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</si>
  <si>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</si>
  <si>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</si>
  <si>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</si>
  <si>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</si>
  <si>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</si>
  <si>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</si>
  <si>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</si>
  <si>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</si>
  <si>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</si>
  <si>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</si>
  <si>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</si>
  <si>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</si>
  <si>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</si>
  <si>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</si>
  <si>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</si>
  <si>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</si>
  <si>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</si>
  <si>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</si>
  <si>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</si>
  <si>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</si>
  <si>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</si>
  <si>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</si>
  <si>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</si>
  <si>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</si>
  <si>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</si>
  <si>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</si>
  <si>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</si>
  <si>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</si>
  <si>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</si>
  <si>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</si>
  <si>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</si>
  <si>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</si>
  <si>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</si>
  <si>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</si>
  <si>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</si>
  <si>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</si>
  <si>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</si>
  <si>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</si>
  <si>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</si>
  <si>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</si>
  <si>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</si>
  <si>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</si>
  <si>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</si>
  <si>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</si>
  <si>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</si>
  <si>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</si>
  <si>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</si>
  <si>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</si>
  <si>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</si>
  <si>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</si>
  <si>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</si>
  <si>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</si>
  <si>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</si>
  <si>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</si>
  <si>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</si>
  <si>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</si>
  <si>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</si>
  <si>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</si>
  <si>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</si>
  <si>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</si>
  <si>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</si>
  <si>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</si>
  <si>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</si>
  <si>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</si>
  <si>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</si>
  <si>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</si>
  <si>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</si>
  <si>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</si>
  <si>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</si>
  <si>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</si>
  <si>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</si>
  <si>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</si>
  <si>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</si>
  <si>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</si>
  <si>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</si>
  <si>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</si>
  <si>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</si>
  <si>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</si>
  <si>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</si>
  <si>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</si>
  <si>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</si>
  <si>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</si>
  <si>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</si>
  <si>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</si>
  <si>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</si>
  <si>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</si>
  <si>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</si>
  <si>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</si>
  <si>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</si>
  <si>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</si>
  <si>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</si>
  <si>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</si>
  <si>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</si>
  <si>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</si>
  <si>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</si>
  <si>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</si>
  <si>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</si>
  <si>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</si>
  <si>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</si>
  <si>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</si>
  <si>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</si>
  <si>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</si>
  <si>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</si>
  <si>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</si>
  <si>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</si>
  <si>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</si>
  <si>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</si>
  <si>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</si>
  <si>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</si>
  <si>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</si>
  <si>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</si>
  <si>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</si>
  <si>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</si>
  <si>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</si>
  <si>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</si>
  <si>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</si>
  <si>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</si>
  <si>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</si>
  <si>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</si>
  <si>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</si>
  <si>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</si>
  <si>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</si>
  <si>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</si>
  <si>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</si>
  <si>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</si>
  <si>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</si>
  <si>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</si>
  <si>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</si>
  <si>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</si>
  <si>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</si>
  <si>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</si>
  <si>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</si>
  <si>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</si>
  <si>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</si>
  <si>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</si>
  <si>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</si>
  <si>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</si>
  <si>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</si>
  <si>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</si>
  <si>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</si>
  <si>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</si>
  <si>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</si>
  <si>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</si>
  <si>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</si>
  <si>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</si>
  <si>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</si>
  <si>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</si>
  <si>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</si>
  <si>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</si>
  <si>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</si>
  <si>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</si>
  <si>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</si>
  <si>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</si>
  <si>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</si>
  <si>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</si>
  <si>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</si>
  <si>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</si>
  <si>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</si>
  <si>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</si>
  <si>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</si>
  <si>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</si>
  <si>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</si>
  <si>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</si>
  <si>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</si>
  <si>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</si>
  <si>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</si>
  <si>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</si>
  <si>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</si>
  <si>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</si>
  <si>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</si>
  <si>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</si>
  <si>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</si>
  <si>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</si>
  <si>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</si>
  <si>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</si>
  <si>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</si>
  <si>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</si>
  <si>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</si>
  <si>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</si>
  <si>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</si>
  <si>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</si>
  <si>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</si>
  <si>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</si>
  <si>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</si>
  <si>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</si>
  <si>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</si>
  <si>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</si>
  <si>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</si>
  <si>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</si>
  <si>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</si>
  <si>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</si>
  <si>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</si>
  <si>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</si>
  <si>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</si>
  <si>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</si>
  <si>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</si>
  <si>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</si>
  <si>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</si>
  <si>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</si>
  <si>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</si>
  <si>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</si>
  <si>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</si>
  <si>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</si>
  <si>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</si>
  <si>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</si>
  <si>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</si>
  <si>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</si>
  <si>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</si>
  <si>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</si>
  <si>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</si>
  <si>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</si>
  <si>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</si>
  <si>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</si>
  <si>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</si>
  <si>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</si>
  <si>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</si>
  <si>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</si>
  <si>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</si>
  <si>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</si>
  <si>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</si>
  <si>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</si>
  <si>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</si>
  <si>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</si>
  <si>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</si>
  <si>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</si>
  <si>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</si>
  <si>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</si>
  <si>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</si>
  <si>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</si>
  <si>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</si>
  <si>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</si>
  <si>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</si>
  <si>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</si>
  <si>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</si>
  <si>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</si>
  <si>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</si>
  <si>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</si>
  <si>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</si>
  <si>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</si>
  <si>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</si>
  <si>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</si>
  <si>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</si>
  <si>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</si>
  <si>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</si>
  <si>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</si>
  <si>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</si>
  <si>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</si>
  <si>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</si>
  <si>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</si>
  <si>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</si>
  <si>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</si>
  <si>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</si>
  <si>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</si>
  <si>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</si>
  <si>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</si>
  <si>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</si>
  <si>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</si>
  <si>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</si>
  <si>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</si>
  <si>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</si>
  <si>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</si>
  <si>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</si>
  <si>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</si>
  <si>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</si>
  <si>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</si>
  <si>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</si>
  <si>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</si>
  <si>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</si>
  <si>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</si>
  <si>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</si>
  <si>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</si>
  <si>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</si>
  <si>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</si>
  <si>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</si>
  <si>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</si>
  <si>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</si>
  <si>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</si>
  <si>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</si>
  <si>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</si>
  <si>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</si>
  <si>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</si>
  <si>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</si>
  <si>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</si>
  <si>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</si>
  <si>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</si>
  <si>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</si>
  <si>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</si>
  <si>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</si>
  <si>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</si>
  <si>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</si>
  <si>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</si>
  <si>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</si>
  <si>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</si>
  <si>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</si>
  <si>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</si>
  <si>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</si>
  <si>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</si>
  <si>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</si>
  <si>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</si>
  <si>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</si>
  <si>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</si>
  <si>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</si>
  <si>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</si>
  <si>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</si>
  <si>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</si>
  <si>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</si>
  <si>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</si>
  <si>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</si>
  <si>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</si>
  <si>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</si>
  <si>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</si>
  <si>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</si>
  <si>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</si>
  <si>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</si>
  <si>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</si>
  <si>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</si>
  <si>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</si>
  <si>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</si>
  <si>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</si>
  <si>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</si>
  <si>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</si>
  <si>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</si>
  <si>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</si>
  <si>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</si>
  <si>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</si>
  <si>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</si>
  <si>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</si>
  <si>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</si>
  <si>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</si>
  <si>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</si>
  <si>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</si>
  <si>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</si>
  <si>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</si>
  <si>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</si>
  <si>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</si>
  <si>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</si>
  <si>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</si>
  <si>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</si>
  <si>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</si>
  <si>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</si>
  <si>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</si>
  <si>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</si>
  <si>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</si>
  <si>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</si>
  <si>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</si>
  <si>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</si>
  <si>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</si>
  <si>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</si>
  <si>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</si>
  <si>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</si>
  <si>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</si>
  <si>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</si>
  <si>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</si>
  <si>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</si>
  <si>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</si>
  <si>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</si>
  <si>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</si>
  <si>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</si>
  <si>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</si>
  <si>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</si>
  <si>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</si>
  <si>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</si>
  <si>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</si>
  <si>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</si>
  <si>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</si>
  <si>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</si>
  <si>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</si>
  <si>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</si>
  <si>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</si>
  <si>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</si>
  <si>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</si>
  <si>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</si>
  <si>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</si>
  <si>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</si>
  <si>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</si>
  <si>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</si>
  <si>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</si>
  <si>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</si>
  <si>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</si>
  <si>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</si>
  <si>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</si>
  <si>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</si>
  <si>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</si>
  <si>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</si>
  <si>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</si>
  <si>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</si>
  <si>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</si>
  <si>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</si>
  <si>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</si>
  <si>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</si>
  <si>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</si>
  <si>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</si>
  <si>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</si>
  <si>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</si>
  <si>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</si>
  <si>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</si>
  <si>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</si>
  <si>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</si>
  <si>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</si>
  <si>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</si>
  <si>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</si>
  <si>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</si>
  <si>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</si>
  <si>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</si>
  <si>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</si>
  <si>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</si>
  <si>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</si>
  <si>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</si>
  <si>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</si>
  <si>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</si>
  <si>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</si>
  <si>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</si>
  <si>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</si>
  <si>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</si>
  <si>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</si>
  <si>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</si>
  <si>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</si>
  <si>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</si>
  <si>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</si>
  <si>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</si>
  <si>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</si>
  <si>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</si>
  <si>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</si>
  <si>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</si>
  <si>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</si>
  <si>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</si>
  <si>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</si>
  <si>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</si>
  <si>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</si>
  <si>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</si>
  <si>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</si>
  <si>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</si>
  <si>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</si>
  <si>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</si>
  <si>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</si>
  <si>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</si>
  <si>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</si>
  <si>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</si>
  <si>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</si>
  <si>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</si>
  <si>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</si>
  <si>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</si>
  <si>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</si>
  <si>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</si>
  <si>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</si>
  <si>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</si>
  <si>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</si>
  <si>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</si>
  <si>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</si>
  <si>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</si>
  <si>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</si>
  <si>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</si>
  <si>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</si>
  <si>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</si>
  <si>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</si>
  <si>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</si>
  <si>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</si>
  <si>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</si>
  <si>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</si>
  <si>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</si>
  <si>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</si>
  <si>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</si>
  <si>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</si>
  <si>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</si>
  <si>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</si>
  <si>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</si>
  <si>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</si>
  <si>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</si>
  <si>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</si>
  <si>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</si>
  <si>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</si>
  <si>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</si>
  <si>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</si>
  <si>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</si>
  <si>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</si>
  <si>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</si>
  <si>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</si>
  <si>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</si>
  <si>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</si>
  <si>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</si>
  <si>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</si>
  <si>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</si>
  <si>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</si>
  <si>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</si>
  <si>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</si>
  <si>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</si>
  <si>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</si>
  <si>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</si>
  <si>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</si>
  <si>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</si>
  <si>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</si>
  <si>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</si>
  <si>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</si>
  <si>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</si>
  <si>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</si>
  <si>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</si>
  <si>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</si>
  <si>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</si>
  <si>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</si>
  <si>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</si>
  <si>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</si>
  <si>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</si>
  <si>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</si>
  <si>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</si>
  <si>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</si>
  <si>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</si>
  <si>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</si>
  <si>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</si>
  <si>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</si>
  <si>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</si>
  <si>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</si>
  <si>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</si>
  <si>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</si>
  <si>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</si>
  <si>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</si>
  <si>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</si>
  <si>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</si>
  <si>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</si>
  <si>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</si>
  <si>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</si>
  <si>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</si>
  <si>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</si>
  <si>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</si>
  <si>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</si>
  <si>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</si>
  <si>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</si>
  <si>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</si>
  <si>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</si>
  <si>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</si>
  <si>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</si>
  <si>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</si>
  <si>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</si>
  <si>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</si>
  <si>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</si>
  <si>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</si>
  <si>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</si>
  <si>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</si>
  <si>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</si>
  <si>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</si>
  <si>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</si>
  <si>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</si>
  <si>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</si>
  <si>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</si>
  <si>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</si>
  <si>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</si>
  <si>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</si>
  <si>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</si>
  <si>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</si>
  <si>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</si>
  <si>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</si>
  <si>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</si>
  <si>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</si>
  <si>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</si>
  <si>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</si>
  <si>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</si>
  <si>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</si>
  <si>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</si>
  <si>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</si>
  <si>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</si>
  <si>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</si>
  <si>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</si>
  <si>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</si>
  <si>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</si>
  <si>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</si>
  <si>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</si>
  <si>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</si>
  <si>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</si>
  <si>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</si>
  <si>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</si>
  <si>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</si>
  <si>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</si>
  <si>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</si>
  <si>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</si>
  <si>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</si>
  <si>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</si>
  <si>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</si>
  <si>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</si>
  <si>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</si>
  <si>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</si>
  <si>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</si>
  <si>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</si>
  <si>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</si>
  <si>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</si>
  <si>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</si>
  <si>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</si>
  <si>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</si>
  <si>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</si>
  <si>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</si>
  <si>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</si>
  <si>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</si>
  <si>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</si>
  <si>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</si>
  <si>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</si>
  <si>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</si>
  <si>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</si>
  <si>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</si>
  <si>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</si>
  <si>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</si>
  <si>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</si>
  <si>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</si>
  <si>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</si>
  <si>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</si>
  <si>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</si>
  <si>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</si>
  <si>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</si>
  <si>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</si>
  <si>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</si>
  <si>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</si>
  <si>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</si>
  <si>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</si>
  <si>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</si>
  <si>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</si>
  <si>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</si>
  <si>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</si>
  <si>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</si>
  <si>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</si>
  <si>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</si>
  <si>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</si>
  <si>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</si>
  <si>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</si>
  <si>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</si>
  <si>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</si>
  <si>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</si>
  <si>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</si>
  <si>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</si>
  <si>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</si>
  <si>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</si>
  <si>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</si>
  <si>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</si>
  <si>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</si>
  <si>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</si>
  <si>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</si>
  <si>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</si>
  <si>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</si>
  <si>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</si>
  <si>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</si>
  <si>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</si>
  <si>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</si>
  <si>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</si>
  <si>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</si>
  <si>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</si>
  <si>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</si>
  <si>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</si>
  <si>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</si>
  <si>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</si>
  <si>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</si>
  <si>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</si>
  <si>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</si>
  <si>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</si>
  <si>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</si>
  <si>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</si>
  <si>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</si>
  <si>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</si>
  <si>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</si>
  <si>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</si>
  <si>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</si>
  <si>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</si>
  <si>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</si>
  <si>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</si>
  <si>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</si>
  <si>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</si>
  <si>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</si>
  <si>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</si>
  <si>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</si>
  <si>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</si>
  <si>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</si>
  <si>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</si>
  <si>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</si>
  <si>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</si>
  <si>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</si>
  <si>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</si>
  <si>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</si>
  <si>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</si>
  <si>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</si>
  <si>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</si>
  <si>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</si>
  <si>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</si>
  <si>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</si>
  <si>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</si>
  <si>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</si>
  <si>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</si>
  <si>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</si>
  <si>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</si>
  <si>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</si>
  <si>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</si>
  <si>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</si>
  <si>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</si>
  <si>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</si>
  <si>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</si>
  <si>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</si>
  <si>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</si>
  <si>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</si>
  <si>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</si>
  <si>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</si>
  <si>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</si>
  <si>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</si>
  <si>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</si>
  <si>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</si>
  <si>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</si>
  <si>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</si>
  <si>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</si>
  <si>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</si>
  <si>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</si>
  <si>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</si>
  <si>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</si>
  <si>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</si>
  <si>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</si>
  <si>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</si>
  <si>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</si>
  <si>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</si>
  <si>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</si>
  <si>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</si>
  <si>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</si>
  <si>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</si>
  <si>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</si>
  <si>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</si>
  <si>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</si>
  <si>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</si>
  <si>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</si>
  <si>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</si>
  <si>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</si>
  <si>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</si>
  <si>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</si>
  <si>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</si>
  <si>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</si>
  <si>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</si>
  <si>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</si>
  <si>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</si>
  <si>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</si>
  <si>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</si>
  <si>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</si>
  <si>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</si>
  <si>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</si>
  <si>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</si>
  <si>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</si>
  <si>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</si>
  <si>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</si>
  <si>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</si>
  <si>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</si>
  <si>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</si>
  <si>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</si>
  <si>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</si>
  <si>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</si>
  <si>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</si>
  <si>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</si>
  <si>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</si>
  <si>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</si>
  <si>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</si>
  <si>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</si>
  <si>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</si>
  <si>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</si>
  <si>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</si>
  <si>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</si>
  <si>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</si>
  <si>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</si>
  <si>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</si>
  <si>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</si>
  <si>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</si>
  <si>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</si>
  <si>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</si>
  <si>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</si>
  <si>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</si>
  <si>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</si>
  <si>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</si>
  <si>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</si>
  <si>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</si>
  <si>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</si>
  <si>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</si>
  <si>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</si>
  <si>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</si>
  <si>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</si>
  <si>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</si>
  <si>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</si>
  <si>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</si>
  <si>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</si>
  <si>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</si>
  <si>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</si>
  <si>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</si>
  <si>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</si>
  <si>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</si>
  <si>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</si>
  <si>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</si>
  <si>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</si>
  <si>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</si>
  <si>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</si>
  <si>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</si>
  <si>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</si>
  <si>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</si>
  <si>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</si>
  <si>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</si>
  <si>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</si>
  <si>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</si>
  <si>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</si>
  <si>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</si>
  <si>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</si>
  <si>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</si>
  <si>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</si>
  <si>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</si>
  <si>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</si>
  <si>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</si>
  <si>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</si>
  <si>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</si>
  <si>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</si>
  <si>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</si>
  <si>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</si>
  <si>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</si>
  <si>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</si>
  <si>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</si>
  <si>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</si>
  <si>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</si>
  <si>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</si>
  <si>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</si>
  <si>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</si>
  <si>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</si>
  <si>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</si>
  <si>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</si>
  <si>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</si>
  <si>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</si>
  <si>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</si>
  <si>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</si>
  <si>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</si>
  <si>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</si>
  <si>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</si>
  <si>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</si>
  <si>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</si>
  <si>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</si>
  <si>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</si>
  <si>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</si>
  <si>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</si>
  <si>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</si>
  <si>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</si>
  <si>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</si>
  <si>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</si>
  <si>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</si>
  <si>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</si>
  <si>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</si>
  <si>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</si>
  <si>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</si>
  <si>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</si>
  <si>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</si>
  <si>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</si>
  <si>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</si>
  <si>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</si>
  <si>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</si>
  <si>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</si>
  <si>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</si>
  <si>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</si>
  <si>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</si>
  <si>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</si>
  <si>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</si>
  <si>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</si>
  <si>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</si>
  <si>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</si>
  <si>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</si>
  <si>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</si>
  <si>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</si>
  <si>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</si>
  <si>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</si>
  <si>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</si>
  <si>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</si>
  <si>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</si>
  <si>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</si>
  <si>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</si>
  <si>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</si>
  <si>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</si>
  <si>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</si>
  <si>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</si>
  <si>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</si>
  <si>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</si>
  <si>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</si>
  <si>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</si>
  <si>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</si>
  <si>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</si>
  <si>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</si>
  <si>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</si>
  <si>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</si>
  <si>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</si>
  <si>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</si>
  <si>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</si>
  <si>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</si>
  <si>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</si>
  <si>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</si>
  <si>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</si>
  <si>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</si>
  <si>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</si>
  <si>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</si>
  <si>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</si>
  <si>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</si>
  <si>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</si>
  <si>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</si>
  <si>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</si>
  <si>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</si>
  <si>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</si>
  <si>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</si>
  <si>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</si>
  <si>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</si>
  <si>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</si>
  <si>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</si>
  <si>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</si>
  <si>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</si>
  <si>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</si>
  <si>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</si>
  <si>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</si>
  <si>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</si>
  <si>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</si>
  <si>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</si>
  <si>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</si>
  <si>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</si>
  <si>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</si>
  <si>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</si>
  <si>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</si>
  <si>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</si>
  <si>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</si>
  <si>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</si>
  <si>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</si>
  <si>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</si>
  <si>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</si>
  <si>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</si>
  <si>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</si>
  <si>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</si>
  <si>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</si>
  <si>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</si>
  <si>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</si>
  <si>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</si>
  <si>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</si>
  <si>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</si>
  <si>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</si>
  <si>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</si>
  <si>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</si>
  <si>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</si>
  <si>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</si>
  <si>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</si>
  <si>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</si>
  <si>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</si>
  <si>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</si>
  <si>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</si>
  <si>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</si>
  <si>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</si>
  <si>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</si>
  <si>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</si>
  <si>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</si>
  <si>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</si>
  <si>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</si>
  <si>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</si>
  <si>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</si>
  <si>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</si>
  <si>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</si>
  <si>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</si>
  <si>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</si>
  <si>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</si>
  <si>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</si>
  <si>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</si>
  <si>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</si>
  <si>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</si>
  <si>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</si>
  <si>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</si>
  <si>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</si>
  <si>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</si>
  <si>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</si>
  <si>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</si>
  <si>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</si>
  <si>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</si>
  <si>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</si>
  <si>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</si>
  <si>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</si>
  <si>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</si>
  <si>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</si>
  <si>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</si>
  <si>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</si>
  <si>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</si>
  <si>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</si>
  <si>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</si>
  <si>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</si>
  <si>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</si>
  <si>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</si>
  <si>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</si>
  <si>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</si>
  <si>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</si>
  <si>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</si>
  <si>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</si>
  <si>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</si>
  <si>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</si>
  <si>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</si>
  <si>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</si>
  <si>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</si>
  <si>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</si>
  <si>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</si>
  <si>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</si>
  <si>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</si>
  <si>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</si>
  <si>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</si>
  <si>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</si>
  <si>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</si>
  <si>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</si>
  <si>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</si>
  <si>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</si>
  <si>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</si>
  <si>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</si>
  <si>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</si>
  <si>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</si>
  <si>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</si>
  <si>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</si>
  <si>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</si>
  <si>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</si>
  <si>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</si>
  <si>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</si>
  <si>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</si>
  <si>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</si>
  <si>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</si>
  <si>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</si>
  <si>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</si>
  <si>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</si>
  <si>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</si>
  <si>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</si>
  <si>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</si>
  <si>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</si>
  <si>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</si>
  <si>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</si>
  <si>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</si>
  <si>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</si>
  <si>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</si>
  <si>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</si>
  <si>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</si>
  <si>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</si>
  <si>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</si>
  <si>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</si>
  <si>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</si>
  <si>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</si>
  <si>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</si>
  <si>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</si>
  <si>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</si>
  <si>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</si>
  <si>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</si>
  <si>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</si>
  <si>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</si>
  <si>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</si>
  <si>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</si>
  <si>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</si>
  <si>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</si>
  <si>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</si>
  <si>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</si>
  <si>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</si>
  <si>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</si>
  <si>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</si>
  <si>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</si>
  <si>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</si>
  <si>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</si>
  <si>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</si>
  <si>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</si>
  <si>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</si>
  <si>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</si>
  <si>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</si>
  <si>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</si>
  <si>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</si>
  <si>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</si>
  <si>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</si>
  <si>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</si>
  <si>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</si>
  <si>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</si>
  <si>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</si>
  <si>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</si>
  <si>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</si>
  <si>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</si>
  <si>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</si>
  <si>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</si>
  <si>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</si>
  <si>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</si>
  <si>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</si>
  <si>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</si>
  <si>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</si>
  <si>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</si>
  <si>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</si>
  <si>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</si>
  <si>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</si>
  <si>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</si>
  <si>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</si>
  <si>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</si>
  <si>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</si>
  <si>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</si>
  <si>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</si>
  <si>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</si>
  <si>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</si>
  <si>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</si>
  <si>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</si>
  <si>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</si>
  <si>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</si>
  <si>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</si>
  <si>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</si>
  <si>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</si>
  <si>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</si>
  <si>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</si>
  <si>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</si>
  <si>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</si>
  <si>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</si>
  <si>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</si>
  <si>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</si>
  <si>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</si>
  <si>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</si>
  <si>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</si>
  <si>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</si>
  <si>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</si>
  <si>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</si>
  <si>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</si>
  <si>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</si>
  <si>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</si>
  <si>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</si>
  <si>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</si>
  <si>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</si>
  <si>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</si>
  <si>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</si>
  <si>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</si>
  <si>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</si>
  <si>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</si>
  <si>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</si>
  <si>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</si>
  <si>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</si>
  <si>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</si>
  <si>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</si>
  <si>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</si>
  <si>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</si>
  <si>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</si>
  <si>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</si>
  <si>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</si>
  <si>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</si>
  <si>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</si>
  <si>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</si>
  <si>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</si>
  <si>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</si>
  <si>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</si>
  <si>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</si>
  <si>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</si>
  <si>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</si>
  <si>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</si>
  <si>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</si>
  <si>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</si>
  <si>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</si>
  <si>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</si>
  <si>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</si>
  <si>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</si>
  <si>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</si>
  <si>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</si>
  <si>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</si>
  <si>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</si>
  <si>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</si>
  <si>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</si>
  <si>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</si>
  <si>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</si>
  <si>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</si>
  <si>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</si>
  <si>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</si>
  <si>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</si>
  <si>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</si>
  <si>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</si>
  <si>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</si>
  <si>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</si>
  <si>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</si>
  <si>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</si>
  <si>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</si>
  <si>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</si>
  <si>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</si>
  <si>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</si>
  <si>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</si>
  <si>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</si>
  <si>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</si>
  <si>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</si>
  <si>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</si>
  <si>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</si>
  <si>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</si>
  <si>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</si>
  <si>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</si>
  <si>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</si>
  <si>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</si>
  <si>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</si>
  <si>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</si>
  <si>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</si>
  <si>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</si>
  <si>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</si>
  <si>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</si>
  <si>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</si>
  <si>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</si>
  <si>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</si>
  <si>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</si>
  <si>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</si>
  <si>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</si>
  <si>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</si>
  <si>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</si>
  <si>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</si>
  <si>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</si>
  <si>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</si>
  <si>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</si>
  <si>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</si>
  <si>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</si>
  <si>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</si>
  <si>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</si>
  <si>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</si>
  <si>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</si>
  <si>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</si>
  <si>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</si>
  <si>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</si>
  <si>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</si>
  <si>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</si>
  <si>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</si>
  <si>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</si>
  <si>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</si>
  <si>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</si>
  <si>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</si>
  <si>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</si>
  <si>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</si>
  <si>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</si>
  <si>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</si>
  <si>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</si>
  <si>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</si>
  <si>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</si>
  <si>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</si>
  <si>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</si>
  <si>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</si>
  <si>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</si>
  <si>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</si>
  <si>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</si>
  <si>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</si>
  <si>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</si>
  <si>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</si>
  <si>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</si>
  <si>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</si>
  <si>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</si>
  <si>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</si>
  <si>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</si>
  <si>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</si>
  <si>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</si>
  <si>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</si>
  <si>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</si>
  <si>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</si>
  <si>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</si>
  <si>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</si>
  <si>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</si>
  <si>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</si>
  <si>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</si>
  <si>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</si>
  <si>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</si>
  <si>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</si>
  <si>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</si>
  <si>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</si>
  <si>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</si>
  <si>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</si>
  <si>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</si>
  <si>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</si>
  <si>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</si>
  <si>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</si>
  <si>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</si>
  <si>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</si>
  <si>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</si>
  <si>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</si>
  <si>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</si>
  <si>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</si>
  <si>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</si>
  <si>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</si>
  <si>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</si>
  <si>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</si>
  <si>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</si>
  <si>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</si>
  <si>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</si>
  <si>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</si>
  <si>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</si>
  <si>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</si>
  <si>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</si>
  <si>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</si>
  <si>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</si>
  <si>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</si>
  <si>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</si>
  <si>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</si>
  <si>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</si>
  <si>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</si>
  <si>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</si>
  <si>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</si>
  <si>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</si>
  <si>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</si>
  <si>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</si>
  <si>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</si>
  <si>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</si>
  <si>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</si>
  <si>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</si>
  <si>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</si>
  <si>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</si>
  <si>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</si>
  <si>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</si>
  <si>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</si>
  <si>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</si>
  <si>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</si>
  <si>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</si>
  <si>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</si>
  <si>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</si>
  <si>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</si>
  <si>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</si>
  <si>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</si>
  <si>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</si>
  <si>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</si>
  <si>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</si>
  <si>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</si>
  <si>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</si>
  <si>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</si>
  <si>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</si>
  <si>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</si>
  <si>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</si>
  <si>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</si>
  <si>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</si>
  <si>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</si>
  <si>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</si>
  <si>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</si>
  <si>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</si>
  <si>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</si>
  <si>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</si>
  <si>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</si>
  <si>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</si>
  <si>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</si>
  <si>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</si>
  <si>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</si>
  <si>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</si>
  <si>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</si>
  <si>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</si>
  <si>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</si>
  <si>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</si>
  <si>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</si>
  <si>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</si>
  <si>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</si>
  <si>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</si>
  <si>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</si>
  <si>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</si>
  <si>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</si>
  <si>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</si>
  <si>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</si>
  <si>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</si>
  <si>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</si>
  <si>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</si>
  <si>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</si>
  <si>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</si>
  <si>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</si>
  <si>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</si>
  <si>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</si>
  <si>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</si>
  <si>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</si>
  <si>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</si>
  <si>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</si>
  <si>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</si>
  <si>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</si>
  <si>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</si>
  <si>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</si>
  <si>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</si>
  <si>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</si>
  <si>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</si>
  <si>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</si>
  <si>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</si>
  <si>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</si>
  <si>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</si>
  <si>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</si>
  <si>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</si>
  <si>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</si>
  <si>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</si>
  <si>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</si>
  <si>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</si>
  <si>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</si>
  <si>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</si>
  <si>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</si>
  <si>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</si>
  <si>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</si>
  <si>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</si>
  <si>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</si>
  <si>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</si>
  <si>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</si>
  <si>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</si>
  <si>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</si>
  <si>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</si>
  <si>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</si>
  <si>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</si>
  <si>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</si>
  <si>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</si>
  <si>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</si>
  <si>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</si>
  <si>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</si>
  <si>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</si>
  <si>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</si>
  <si>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</si>
  <si>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</si>
  <si>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</si>
  <si>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</si>
  <si>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</si>
  <si>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</si>
  <si>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</si>
  <si>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</si>
  <si>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</si>
  <si>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</si>
  <si>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</si>
  <si>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</si>
  <si>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</si>
  <si>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</si>
  <si>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</si>
  <si>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</si>
  <si>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</si>
  <si>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</si>
  <si>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</si>
  <si>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</si>
  <si>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</si>
  <si>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</si>
  <si>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</si>
  <si>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</si>
  <si>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</si>
  <si>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</si>
  <si>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</si>
  <si>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</si>
  <si>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</si>
  <si>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</si>
  <si>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</si>
  <si>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</si>
  <si>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</si>
  <si>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</si>
  <si>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</si>
  <si>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</si>
  <si>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</si>
  <si>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</si>
  <si>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</si>
  <si>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</si>
  <si>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</si>
  <si>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</si>
  <si>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</si>
  <si>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</si>
  <si>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</si>
  <si>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</si>
  <si>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</si>
  <si>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</si>
  <si>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</si>
  <si>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</si>
  <si>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</si>
  <si>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</si>
  <si>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</si>
  <si>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</si>
  <si>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</si>
  <si>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</si>
  <si>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</si>
  <si>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</si>
  <si>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</si>
  <si>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</si>
  <si>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</si>
  <si>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</si>
  <si>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</si>
  <si>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</si>
  <si>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</si>
  <si>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</si>
  <si>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</si>
  <si>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</si>
  <si>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</si>
  <si>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</si>
  <si>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</si>
  <si>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</si>
  <si>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</si>
  <si>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</si>
  <si>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</si>
  <si>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</si>
  <si>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</si>
  <si>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</si>
  <si>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</si>
  <si>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</si>
  <si>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</si>
  <si>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</si>
  <si>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</si>
  <si>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</si>
  <si>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</si>
  <si>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</si>
  <si>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</si>
  <si>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</si>
  <si>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</si>
  <si>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</si>
  <si>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</si>
  <si>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</si>
  <si>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</si>
  <si>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</si>
  <si>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</si>
  <si>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</si>
  <si>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</si>
  <si>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</si>
  <si>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</si>
  <si>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</si>
  <si>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</si>
  <si>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</si>
  <si>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</si>
  <si>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</si>
  <si>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</si>
  <si>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</si>
  <si>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</si>
  <si>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</si>
  <si>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</si>
  <si>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</si>
  <si>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</si>
  <si>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</si>
  <si>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</si>
  <si>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</si>
  <si>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</si>
  <si>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</si>
  <si>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</si>
  <si>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</si>
  <si>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</si>
  <si>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</si>
  <si>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</si>
  <si>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</si>
  <si>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</si>
  <si>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</si>
  <si>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</si>
  <si>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</si>
  <si>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</si>
  <si>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</si>
  <si>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</si>
  <si>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</si>
  <si>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</si>
  <si>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</si>
  <si>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</si>
  <si>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</si>
  <si>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</si>
  <si>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</si>
  <si>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</si>
  <si>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</si>
  <si>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</si>
  <si>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</si>
  <si>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</si>
  <si>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</si>
  <si>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</si>
  <si>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</si>
  <si>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</si>
  <si>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</si>
  <si>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</si>
  <si>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</si>
  <si>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</si>
  <si>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</si>
  <si>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</si>
  <si>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</si>
  <si>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</si>
  <si>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</si>
  <si>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</si>
  <si>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</si>
  <si>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</si>
  <si>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</si>
  <si>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</si>
  <si>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</si>
  <si>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</si>
  <si>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</si>
  <si>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</si>
  <si>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</si>
  <si>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</si>
  <si>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</si>
  <si>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</si>
  <si>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</si>
  <si>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</si>
  <si>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</si>
  <si>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</si>
  <si>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</si>
  <si>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</si>
  <si>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</si>
  <si>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</si>
  <si>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</si>
  <si>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</si>
  <si>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</si>
  <si>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</si>
  <si>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</si>
  <si>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</si>
  <si>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</si>
  <si>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</si>
  <si>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</si>
  <si>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</si>
  <si>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</si>
  <si>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</si>
  <si>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</si>
  <si>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</si>
  <si>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</si>
  <si>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</si>
  <si>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</si>
  <si>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</si>
  <si>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</si>
  <si>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</si>
  <si>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</si>
  <si>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</si>
  <si>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</si>
  <si>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</si>
  <si>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</si>
  <si>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</si>
  <si>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</si>
  <si>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</si>
  <si>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</si>
  <si>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</si>
  <si>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</si>
  <si>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</si>
  <si>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</si>
  <si>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</si>
  <si>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</si>
  <si>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</si>
  <si>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</si>
  <si>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</si>
  <si>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</si>
  <si>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</si>
  <si>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</si>
  <si>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</si>
  <si>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</si>
  <si>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</si>
  <si>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</si>
  <si>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</si>
  <si>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</si>
  <si>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</si>
  <si>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</si>
  <si>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</si>
  <si>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</si>
  <si>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</si>
  <si>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</si>
  <si>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</si>
  <si>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</si>
  <si>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</si>
  <si>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</si>
  <si>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</si>
  <si>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</si>
  <si>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</si>
  <si>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</si>
  <si>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</si>
  <si>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</si>
  <si>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</si>
  <si>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</si>
  <si>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</si>
  <si>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</si>
  <si>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</si>
  <si>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</si>
  <si>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</si>
  <si>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</si>
  <si>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</si>
  <si>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</si>
  <si>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</si>
  <si>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</si>
  <si>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</si>
  <si>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</si>
  <si>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</si>
  <si>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</si>
  <si>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</si>
  <si>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</si>
  <si>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</si>
  <si>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</si>
  <si>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</si>
  <si>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</si>
  <si>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</si>
  <si>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</si>
  <si>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</si>
  <si>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</si>
  <si>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</si>
  <si>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</si>
  <si>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</si>
  <si>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</si>
  <si>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</si>
  <si>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</si>
  <si>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</si>
  <si>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</si>
  <si>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</si>
  <si>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</si>
  <si>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</si>
  <si>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</si>
  <si>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</si>
  <si>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</si>
  <si>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</si>
  <si>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</si>
  <si>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</si>
  <si>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</si>
  <si>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</si>
  <si>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</si>
  <si>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</si>
  <si>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</si>
  <si>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</si>
  <si>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</si>
  <si>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</si>
  <si>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</si>
  <si>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</si>
  <si>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</si>
  <si>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</si>
  <si>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</si>
  <si>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</si>
  <si>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</si>
  <si>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</si>
  <si>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</si>
  <si>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</si>
  <si>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</si>
  <si>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</si>
  <si>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</si>
  <si>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</si>
  <si>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</si>
  <si>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</si>
  <si>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</si>
  <si>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</si>
  <si>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</si>
  <si>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</si>
  <si>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</si>
  <si>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</si>
  <si>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</si>
  <si>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</si>
  <si>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</si>
  <si>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</si>
  <si>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</si>
  <si>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</si>
  <si>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</si>
  <si>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</si>
  <si>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</si>
  <si>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</si>
  <si>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</si>
  <si>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</si>
  <si>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</si>
  <si>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</si>
  <si>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</si>
  <si>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</si>
  <si>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</si>
  <si>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</si>
  <si>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</si>
  <si>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</si>
  <si>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</si>
  <si>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</si>
  <si>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</si>
  <si>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</si>
  <si>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</si>
  <si>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</si>
  <si>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</si>
  <si>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</si>
  <si>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</si>
  <si>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</si>
  <si>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</si>
  <si>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</si>
  <si>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</si>
  <si>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</si>
  <si>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</si>
  <si>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</si>
  <si>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</si>
  <si>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</si>
  <si>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</si>
  <si>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</si>
  <si>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</si>
  <si>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</si>
  <si>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</si>
  <si>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</si>
  <si>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</si>
  <si>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</si>
  <si>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</si>
  <si>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</si>
  <si>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</si>
  <si>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</si>
  <si>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</si>
  <si>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</si>
  <si>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</si>
  <si>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</si>
  <si>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</si>
  <si>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</si>
  <si>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</si>
  <si>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</si>
  <si>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</si>
  <si>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</si>
  <si>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</si>
  <si>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</si>
  <si>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</si>
  <si>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</si>
  <si>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</si>
  <si>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</si>
  <si>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</si>
  <si>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</si>
  <si>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</si>
  <si>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</si>
  <si>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</si>
  <si>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</si>
  <si>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</si>
  <si>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</si>
  <si>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</si>
  <si>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</si>
  <si>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</si>
  <si>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</si>
  <si>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</si>
  <si>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</si>
  <si>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</si>
  <si>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</si>
  <si>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</si>
  <si>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</si>
  <si>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</si>
  <si>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</si>
  <si>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</si>
  <si>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</si>
  <si>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</si>
  <si>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</si>
  <si>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</si>
  <si>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</si>
  <si>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</si>
  <si>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</si>
  <si>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</si>
  <si>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</si>
  <si>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</si>
  <si>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</si>
  <si>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</si>
  <si>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</si>
  <si>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</si>
  <si>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</si>
  <si>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</si>
  <si>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</si>
  <si>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</si>
  <si>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</si>
  <si>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</si>
  <si>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</si>
  <si>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</si>
  <si>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</si>
  <si>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</si>
  <si>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</si>
  <si>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</si>
  <si>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</si>
  <si>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</si>
  <si>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</si>
  <si>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</si>
  <si>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</si>
  <si>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</si>
  <si>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</si>
  <si>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</si>
  <si>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</si>
  <si>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</si>
  <si>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</si>
  <si>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</si>
  <si>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</si>
  <si>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</si>
  <si>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</si>
  <si>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</si>
  <si>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</si>
  <si>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</si>
  <si>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</si>
  <si>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</si>
  <si>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</si>
  <si>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</si>
  <si>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</si>
  <si>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</si>
  <si>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</si>
  <si>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</si>
  <si>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</si>
  <si>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</si>
  <si>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</si>
  <si>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</si>
  <si>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</si>
  <si>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</si>
  <si>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</si>
  <si>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</si>
  <si>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</si>
  <si>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</si>
  <si>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</si>
  <si>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</si>
  <si>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</si>
  <si>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</si>
  <si>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</si>
  <si>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</si>
  <si>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</si>
  <si>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</si>
  <si>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</si>
  <si>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</si>
  <si>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</si>
  <si>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</si>
  <si>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</si>
  <si>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</si>
  <si>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</si>
  <si>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</si>
  <si>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</si>
  <si>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</si>
  <si>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</si>
  <si>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</si>
  <si>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</si>
  <si>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</si>
  <si>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</si>
  <si>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</si>
  <si>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</si>
  <si>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</si>
  <si>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</si>
  <si>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</si>
  <si>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</si>
  <si>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</si>
  <si>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</si>
  <si>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</si>
  <si>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</si>
  <si>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</si>
  <si>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</si>
  <si>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</si>
  <si>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</si>
  <si>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</si>
  <si>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</si>
  <si>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</si>
  <si>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</si>
  <si>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</si>
  <si>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</si>
  <si>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</si>
  <si>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</si>
  <si>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</si>
  <si>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</si>
  <si>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</si>
  <si>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</si>
  <si>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</si>
  <si>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</si>
  <si>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</si>
  <si>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</si>
  <si>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</si>
  <si>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</si>
  <si>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</si>
  <si>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</si>
  <si>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</si>
  <si>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</si>
  <si>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</si>
  <si>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</si>
  <si>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</si>
  <si>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</si>
  <si>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</si>
  <si>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</si>
  <si>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</si>
  <si>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</si>
  <si>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</si>
  <si>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</si>
  <si>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</si>
  <si>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</si>
  <si>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</si>
  <si>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</si>
  <si>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</si>
  <si>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</si>
  <si>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</si>
  <si>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</si>
  <si>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</si>
  <si>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</si>
  <si>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</si>
  <si>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</si>
  <si>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</si>
  <si>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</si>
  <si>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</si>
  <si>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</si>
  <si>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</si>
  <si>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</si>
  <si>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</si>
  <si>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</si>
  <si>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</si>
  <si>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</si>
  <si>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</si>
  <si>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</si>
  <si>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</si>
  <si>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</si>
  <si>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</si>
  <si>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</si>
  <si>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</si>
  <si>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</si>
  <si>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</si>
  <si>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</si>
  <si>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</si>
  <si>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</si>
  <si>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</si>
  <si>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</si>
  <si>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</si>
  <si>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</si>
  <si>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</si>
  <si>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</si>
  <si>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</si>
  <si>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</si>
  <si>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</si>
  <si>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</si>
  <si>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</si>
  <si>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</si>
  <si>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</si>
  <si>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</si>
  <si>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</si>
  <si>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</si>
  <si>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</si>
  <si>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</si>
  <si>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</si>
  <si>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</si>
  <si>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</si>
  <si>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</si>
  <si>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</si>
  <si>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</si>
  <si>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</si>
  <si>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</si>
  <si>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</si>
  <si>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</si>
  <si>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</si>
  <si>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</si>
  <si>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</si>
  <si>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</si>
  <si>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</si>
  <si>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</si>
  <si>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</si>
  <si>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</si>
  <si>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</si>
  <si>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</si>
  <si>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</si>
  <si>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</si>
  <si>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</si>
  <si>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</si>
  <si>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</si>
  <si>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</si>
  <si>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</si>
  <si>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</si>
  <si>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</si>
  <si>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</si>
  <si>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</si>
  <si>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</si>
  <si>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</si>
  <si>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</si>
  <si>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</si>
  <si>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</si>
  <si>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</si>
  <si>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</si>
  <si>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</si>
  <si>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</si>
  <si>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</si>
  <si>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</si>
  <si>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</si>
  <si>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</si>
  <si>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</si>
  <si>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</si>
  <si>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</si>
  <si>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</si>
  <si>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</si>
  <si>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</si>
  <si>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</si>
  <si>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</si>
  <si>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</si>
  <si>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</si>
  <si>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</si>
  <si>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</si>
  <si>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</si>
  <si>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</si>
  <si>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</si>
  <si>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</si>
  <si>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</si>
  <si>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</si>
  <si>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</si>
  <si>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</si>
  <si>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</si>
  <si>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</si>
  <si>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</si>
  <si>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</si>
  <si>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</si>
  <si>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</si>
  <si>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</si>
  <si>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</si>
  <si>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</si>
  <si>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</si>
  <si>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</si>
  <si>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</si>
  <si>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</si>
  <si>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</si>
  <si>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</si>
  <si>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</si>
  <si>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</si>
  <si>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</si>
  <si>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</si>
  <si>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</si>
  <si>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</si>
  <si>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</si>
  <si>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</si>
  <si>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</si>
  <si>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</si>
  <si>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</si>
  <si>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</si>
  <si>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</si>
  <si>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</si>
  <si>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</si>
  <si>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</si>
  <si>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</si>
  <si>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</si>
  <si>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</si>
  <si>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</si>
  <si>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</si>
  <si>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</si>
  <si>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</si>
  <si>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</si>
  <si>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</si>
  <si>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</si>
  <si>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</si>
  <si>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</si>
  <si>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</si>
  <si>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</si>
  <si>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</si>
  <si>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</si>
  <si>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</si>
  <si>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</si>
  <si>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</si>
  <si>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</si>
  <si>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</si>
  <si>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</si>
  <si>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</si>
  <si>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</si>
  <si>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</si>
  <si>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</si>
  <si>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</si>
  <si>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</si>
  <si>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</si>
  <si>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</si>
  <si>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</si>
  <si>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</si>
  <si>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</si>
  <si>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</si>
  <si>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</si>
  <si>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</si>
  <si>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</si>
  <si>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</si>
  <si>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</si>
  <si>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</si>
  <si>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</si>
  <si>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</si>
  <si>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</si>
  <si>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</si>
  <si>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</si>
  <si>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</si>
  <si>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</si>
  <si>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</si>
  <si>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</si>
  <si>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</si>
  <si>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</si>
  <si>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</si>
  <si>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</si>
  <si>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</si>
  <si>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</si>
  <si>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</si>
  <si>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</si>
  <si>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</si>
  <si>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</si>
  <si>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</si>
  <si>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</si>
  <si>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</si>
  <si>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</si>
  <si>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</si>
  <si>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</si>
  <si>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</si>
  <si>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</si>
  <si>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</si>
  <si>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</si>
  <si>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</si>
  <si>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</si>
  <si>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</si>
  <si>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</si>
  <si>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</si>
  <si>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</si>
  <si>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</si>
  <si>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</si>
  <si>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</si>
  <si>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</si>
  <si>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</si>
  <si>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</si>
  <si>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</si>
  <si>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</si>
  <si>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</si>
  <si>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</si>
  <si>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</si>
  <si>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</si>
  <si>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</si>
  <si>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</si>
  <si>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</si>
  <si>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</si>
  <si>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</si>
  <si>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</si>
  <si>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</si>
  <si>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</si>
  <si>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</si>
  <si>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</si>
  <si>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</si>
  <si>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</si>
  <si>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</si>
  <si>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</si>
  <si>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</si>
  <si>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</si>
  <si>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</si>
  <si>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</si>
  <si>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</si>
  <si>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</si>
  <si>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</si>
  <si>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</si>
  <si>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</si>
  <si>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</si>
  <si>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</si>
  <si>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</si>
  <si>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</si>
  <si>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</si>
  <si>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</si>
  <si>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</si>
  <si>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</si>
  <si>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</si>
  <si>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</si>
  <si>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</si>
  <si>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</si>
  <si>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</si>
  <si>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</si>
  <si>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</si>
  <si>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</si>
  <si>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</si>
  <si>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</si>
  <si>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</si>
  <si>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</si>
  <si>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</si>
  <si>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</si>
  <si>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</si>
  <si>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</si>
  <si>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</si>
  <si>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</si>
  <si>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</si>
  <si>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</si>
  <si>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</si>
  <si>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</si>
  <si>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</si>
  <si>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</si>
  <si>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</si>
  <si>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</si>
  <si>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</si>
  <si>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</si>
  <si>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</si>
  <si>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</si>
  <si>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</si>
  <si>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</si>
  <si>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</si>
  <si>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</si>
  <si>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</si>
  <si>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</si>
  <si>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</si>
  <si>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</si>
  <si>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</si>
  <si>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</si>
  <si>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</si>
  <si>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</si>
  <si>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</si>
  <si>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</si>
  <si>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</si>
  <si>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</si>
  <si>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</si>
  <si>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</si>
  <si>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</si>
  <si>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</si>
  <si>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</si>
  <si>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</si>
  <si>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</si>
  <si>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</si>
  <si>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</si>
  <si>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</si>
  <si>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</si>
  <si>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</si>
  <si>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</si>
  <si>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</si>
  <si>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</si>
  <si>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</si>
  <si>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</si>
  <si>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</si>
  <si>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</si>
  <si>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</si>
  <si>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</si>
  <si>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</si>
  <si>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</si>
  <si>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</si>
  <si>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</si>
  <si>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</si>
  <si>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</si>
  <si>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</si>
  <si>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</si>
  <si>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</si>
  <si>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</si>
  <si>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</si>
  <si>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</si>
  <si>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</si>
  <si>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</si>
  <si>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</si>
  <si>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</si>
  <si>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</si>
  <si>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</si>
  <si>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</si>
  <si>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</si>
  <si>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</si>
  <si>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</si>
  <si>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</si>
  <si>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</si>
  <si>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</si>
  <si>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</si>
  <si>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</si>
  <si>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</si>
  <si>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</si>
  <si>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</si>
  <si>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</si>
  <si>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</si>
  <si>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</si>
  <si>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</si>
  <si>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</si>
  <si>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</si>
  <si>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</si>
  <si>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</si>
  <si>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</si>
  <si>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</si>
  <si>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</si>
  <si>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</si>
  <si>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</si>
  <si>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</si>
  <si>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</si>
  <si>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</si>
  <si>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</si>
  <si>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</si>
  <si>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</si>
  <si>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</si>
  <si>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</si>
  <si>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</si>
  <si>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</si>
  <si>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</si>
  <si>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</si>
  <si>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</si>
  <si>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</si>
  <si>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</si>
  <si>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</si>
  <si>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</si>
  <si>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</si>
  <si>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</si>
  <si>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</si>
  <si>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</si>
  <si>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</si>
  <si>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</si>
  <si>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</si>
  <si>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</si>
  <si>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</si>
  <si>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</si>
  <si>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</si>
  <si>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</si>
  <si>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</si>
  <si>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</si>
  <si>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</si>
  <si>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</si>
  <si>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</si>
  <si>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</si>
  <si>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</si>
  <si>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</si>
  <si>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</si>
  <si>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</si>
  <si>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</si>
  <si>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</si>
  <si>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</si>
  <si>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</si>
  <si>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</si>
  <si>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</si>
  <si>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</si>
  <si>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</si>
  <si>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</si>
  <si>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</si>
  <si>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</si>
  <si>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</si>
  <si>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</si>
  <si>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</si>
  <si>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</si>
  <si>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</si>
  <si>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</si>
  <si>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</si>
  <si>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</si>
  <si>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</si>
  <si>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</si>
  <si>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</si>
  <si>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</si>
  <si>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</si>
  <si>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</si>
  <si>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</si>
  <si>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</si>
  <si>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</si>
  <si>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</si>
  <si>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</si>
  <si>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</si>
  <si>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</si>
  <si>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</si>
  <si>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</si>
  <si>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</si>
  <si>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</si>
  <si>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</si>
  <si>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</si>
  <si>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</si>
  <si>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</si>
  <si>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</si>
  <si>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</si>
  <si>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</si>
  <si>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</si>
  <si>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</si>
  <si>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</si>
  <si>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</si>
  <si>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</si>
  <si>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</si>
  <si>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</si>
  <si>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</si>
  <si>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</si>
  <si>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</si>
  <si>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</si>
  <si>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</si>
  <si>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</si>
  <si>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</si>
  <si>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</si>
  <si>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</si>
  <si>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</si>
  <si>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</si>
  <si>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</si>
  <si>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</si>
  <si>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</si>
  <si>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</si>
  <si>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</si>
  <si>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</si>
  <si>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</si>
  <si>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</si>
  <si>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</si>
  <si>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</si>
  <si>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</si>
  <si>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</si>
  <si>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</si>
  <si>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</si>
  <si>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</si>
  <si>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</si>
  <si>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</si>
  <si>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</si>
  <si>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</si>
  <si>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</si>
  <si>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</si>
  <si>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</si>
  <si>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</si>
  <si>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</si>
  <si>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</si>
  <si>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</si>
  <si>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</si>
  <si>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</si>
  <si>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</si>
  <si>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</si>
  <si>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</si>
  <si>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</si>
  <si>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</si>
  <si>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</si>
  <si>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</si>
  <si>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</si>
  <si>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</si>
  <si>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</si>
  <si>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</si>
  <si>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</si>
  <si>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</si>
  <si>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</si>
  <si>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</si>
  <si>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</si>
  <si>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</si>
  <si>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</si>
  <si>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</si>
  <si>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</si>
  <si>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</si>
  <si>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</si>
  <si>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</si>
  <si>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</si>
  <si>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</si>
  <si>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</si>
  <si>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</si>
  <si>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</si>
  <si>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</si>
  <si>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</si>
  <si>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</si>
  <si>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</si>
  <si>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</si>
  <si>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</si>
  <si>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</si>
  <si>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</si>
  <si>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</si>
  <si>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</si>
  <si>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</si>
  <si>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</si>
  <si>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</si>
  <si>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</si>
  <si>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</si>
  <si>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</si>
  <si>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</si>
  <si>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</si>
  <si>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</si>
  <si>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</si>
  <si>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</si>
  <si>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</si>
  <si>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</si>
  <si>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</si>
  <si>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</si>
  <si>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</si>
  <si>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</si>
  <si>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</si>
  <si>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</si>
  <si>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</si>
  <si>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</si>
  <si>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</si>
  <si>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</si>
  <si>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</si>
  <si>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</si>
  <si>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</si>
  <si>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</si>
  <si>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</si>
  <si>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</si>
  <si>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</si>
  <si>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</si>
  <si>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</si>
  <si>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</si>
  <si>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</si>
  <si>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</si>
  <si>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</si>
  <si>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</si>
  <si>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</si>
  <si>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</si>
  <si>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</si>
  <si>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</si>
  <si>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</si>
  <si>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</si>
  <si>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</si>
  <si>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</si>
  <si>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</si>
  <si>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</si>
  <si>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</si>
  <si>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</si>
  <si>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</si>
  <si>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</si>
  <si>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</si>
  <si>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</si>
  <si>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</si>
  <si>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</si>
  <si>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</si>
  <si>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</si>
  <si>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</si>
  <si>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</si>
  <si>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</si>
  <si>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</si>
  <si>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</si>
  <si>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</si>
  <si>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</si>
  <si>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</si>
  <si>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</si>
  <si>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</si>
  <si>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</si>
  <si>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</si>
  <si>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</si>
  <si>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</si>
  <si>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</si>
  <si>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</si>
  <si>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</si>
  <si>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</si>
  <si>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</si>
  <si>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</si>
  <si>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</si>
  <si>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</si>
  <si>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</si>
  <si>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</si>
  <si>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</si>
  <si>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</si>
  <si>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</si>
  <si>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</si>
  <si>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</si>
  <si>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</si>
  <si>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</si>
  <si>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</si>
  <si>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</si>
  <si>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</si>
  <si>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</si>
  <si>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</si>
  <si>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</si>
  <si>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</si>
  <si>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</si>
  <si>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</si>
  <si>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</si>
  <si>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</si>
  <si>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</si>
  <si>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</si>
  <si>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</si>
  <si>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</si>
  <si>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</si>
  <si>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</si>
  <si>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</si>
  <si>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</si>
  <si>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</si>
  <si>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</si>
  <si>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</si>
  <si>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</si>
  <si>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</si>
  <si>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</si>
  <si>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</si>
  <si>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</si>
  <si>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</si>
  <si>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</si>
  <si>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</si>
  <si>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</si>
  <si>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</si>
  <si>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</si>
  <si>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</si>
  <si>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</si>
  <si>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</si>
  <si>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</si>
  <si>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</si>
  <si>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</si>
  <si>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</si>
  <si>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</si>
  <si>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</si>
  <si>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</si>
  <si>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</si>
  <si>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</si>
  <si>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</si>
  <si>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</si>
  <si>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</si>
  <si>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</si>
  <si>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</si>
  <si>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</si>
  <si>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</si>
  <si>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</si>
  <si>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</si>
  <si>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</si>
  <si>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</si>
  <si>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</si>
  <si>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</si>
  <si>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</si>
  <si>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</si>
  <si>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</si>
  <si>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</si>
  <si>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</si>
  <si>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</si>
  <si>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</si>
  <si>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</si>
  <si>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</si>
  <si>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</si>
  <si>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</si>
  <si>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</si>
  <si>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</si>
  <si>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</si>
  <si>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</si>
  <si>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</si>
  <si>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</si>
  <si>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</si>
  <si>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</si>
  <si>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</si>
  <si>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</si>
  <si>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</si>
  <si>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</si>
  <si>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</si>
  <si>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</si>
  <si>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</si>
  <si>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</si>
  <si>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</si>
  <si>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</si>
  <si>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</si>
  <si>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</si>
  <si>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</si>
  <si>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</si>
  <si>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</si>
  <si>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</si>
  <si>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</si>
  <si>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</si>
  <si>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</si>
  <si>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</si>
  <si>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</si>
  <si>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</si>
  <si>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</si>
  <si>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</si>
  <si>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</si>
  <si>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</si>
  <si>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</si>
  <si>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</si>
  <si>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</si>
  <si>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</si>
  <si>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</si>
  <si>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</si>
  <si>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</si>
  <si>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</si>
  <si>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</si>
  <si>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</si>
  <si>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</si>
  <si>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</si>
  <si>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</si>
  <si>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</si>
  <si>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</si>
  <si>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</si>
  <si>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</si>
  <si>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</si>
  <si>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</si>
  <si>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</si>
  <si>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</si>
  <si>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</si>
  <si>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</si>
  <si>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</si>
  <si>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</si>
  <si>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</si>
  <si>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</si>
  <si>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</si>
  <si>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</si>
  <si>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</si>
  <si>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</si>
  <si>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</si>
  <si>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</si>
  <si>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</si>
  <si>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</si>
  <si>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</si>
  <si>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</si>
  <si>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</si>
  <si>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</si>
  <si>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</si>
  <si>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</si>
  <si>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</si>
  <si>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</si>
  <si>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</si>
  <si>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</si>
  <si>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</si>
  <si>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</si>
  <si>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</si>
  <si>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</si>
  <si>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</si>
  <si>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</si>
  <si>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</si>
  <si>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</si>
  <si>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</si>
  <si>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</si>
  <si>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</si>
  <si>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</si>
  <si>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</si>
  <si>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</si>
  <si>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</si>
  <si>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</si>
  <si>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</si>
  <si>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</si>
  <si>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</si>
  <si>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</si>
  <si>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</si>
  <si>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</si>
  <si>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</si>
  <si>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</si>
  <si>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</si>
  <si>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</si>
  <si>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</si>
  <si>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</si>
  <si>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</si>
  <si>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</si>
  <si>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</si>
  <si>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</si>
  <si>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</si>
  <si>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</si>
  <si>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</si>
  <si>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</si>
  <si>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</si>
  <si>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</si>
  <si>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</si>
  <si>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</si>
  <si>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</si>
  <si>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</si>
  <si>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</si>
  <si>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</si>
  <si>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</si>
  <si>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</si>
  <si>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</si>
  <si>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</si>
  <si>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</si>
  <si>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</si>
  <si>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</si>
  <si>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</si>
  <si>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</si>
  <si>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</si>
  <si>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</si>
  <si>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</si>
  <si>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</si>
  <si>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</si>
  <si>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</si>
  <si>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</si>
  <si>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</si>
  <si>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</si>
  <si>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</si>
  <si>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</si>
  <si>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</si>
  <si>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</si>
  <si>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</si>
  <si>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</si>
  <si>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</si>
  <si>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</si>
  <si>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</si>
  <si>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</si>
  <si>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</si>
  <si>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</si>
  <si>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</si>
  <si>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</si>
  <si>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</si>
  <si>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</si>
  <si>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</si>
  <si>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</si>
  <si>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</si>
  <si>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</si>
  <si>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</si>
  <si>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</si>
  <si>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</si>
  <si>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</si>
  <si>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</si>
  <si>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</si>
  <si>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</si>
  <si>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</si>
  <si>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</si>
  <si>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</si>
  <si>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</si>
  <si>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</si>
  <si>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</si>
  <si>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</si>
  <si>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</si>
  <si>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</si>
  <si>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</si>
  <si>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</si>
  <si>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</si>
  <si>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</si>
  <si>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</si>
  <si>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</si>
  <si>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</si>
  <si>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</si>
  <si>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</si>
  <si>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</si>
  <si>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</si>
  <si>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</si>
  <si>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</si>
  <si>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</si>
  <si>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</si>
  <si>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</si>
  <si>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</si>
  <si>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</si>
  <si>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</si>
  <si>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</si>
  <si>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</si>
  <si>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</si>
  <si>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</si>
  <si>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</si>
  <si>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</si>
  <si>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</si>
  <si>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</si>
  <si>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</si>
  <si>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</si>
  <si>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</si>
  <si>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</si>
  <si>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</si>
  <si>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</si>
  <si>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</si>
  <si>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</si>
  <si>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</si>
  <si>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</si>
  <si>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</si>
  <si>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</si>
  <si>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</si>
  <si>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</si>
  <si>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</si>
  <si>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</si>
  <si>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</si>
  <si>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</si>
  <si>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</si>
  <si>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</si>
  <si>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</si>
  <si>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</si>
  <si>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</si>
  <si>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</si>
  <si>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</si>
  <si>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</si>
  <si>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</si>
  <si>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</si>
  <si>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</si>
  <si>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</si>
  <si>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</si>
  <si>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</si>
  <si>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</si>
  <si>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</si>
  <si>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</si>
  <si>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</si>
  <si>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</si>
  <si>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</si>
  <si>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</si>
  <si>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</si>
  <si>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</si>
  <si>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</si>
  <si>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</si>
  <si>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</si>
  <si>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</si>
  <si>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</si>
  <si>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</si>
  <si>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</si>
  <si>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</si>
  <si>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</si>
  <si>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</si>
  <si>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</si>
  <si>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</si>
  <si>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</si>
  <si>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</si>
  <si>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</si>
  <si>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</si>
  <si>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</si>
  <si>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</si>
  <si>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</si>
  <si>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</si>
  <si>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</si>
  <si>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</si>
  <si>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</si>
  <si>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</si>
  <si>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</si>
  <si>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</si>
  <si>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</si>
  <si>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</si>
  <si>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</si>
  <si>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</si>
  <si>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</si>
  <si>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</si>
  <si>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</si>
  <si>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</si>
  <si>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</si>
  <si>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</si>
  <si>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</si>
  <si>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</si>
  <si>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</si>
  <si>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</si>
  <si>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</si>
  <si>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</si>
  <si>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</si>
  <si>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</si>
  <si>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</si>
  <si>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</si>
  <si>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</si>
  <si>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</si>
  <si>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</si>
  <si>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</si>
  <si>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</si>
  <si>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</si>
  <si>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</si>
  <si>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</si>
  <si>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</si>
  <si>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</si>
  <si>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</si>
  <si>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</si>
  <si>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</si>
  <si>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</si>
  <si>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</si>
  <si>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</si>
  <si>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</si>
  <si>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</si>
  <si>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</si>
  <si>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</si>
  <si>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</si>
  <si>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</si>
  <si>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</si>
  <si>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</si>
  <si>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</si>
  <si>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</si>
  <si>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</si>
  <si>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</si>
  <si>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</si>
  <si>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</si>
  <si>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</si>
  <si>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</si>
  <si>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</si>
  <si>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</si>
  <si>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</si>
  <si>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</si>
  <si>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</si>
  <si>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</si>
  <si>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</si>
  <si>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</si>
  <si>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</si>
  <si>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</si>
  <si>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</si>
  <si>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</si>
  <si>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</si>
  <si>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</si>
  <si>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</si>
  <si>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</si>
  <si>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</si>
  <si>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</si>
  <si>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</si>
  <si>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</si>
  <si>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</si>
  <si>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</si>
  <si>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</si>
  <si>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</si>
  <si>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</si>
  <si>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</si>
  <si>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</si>
  <si>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</si>
  <si>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</si>
  <si>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</si>
  <si>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</si>
  <si>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</si>
  <si>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</si>
  <si>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</si>
  <si>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</si>
  <si>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</si>
  <si>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</si>
  <si>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</si>
  <si>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</si>
  <si>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</si>
  <si>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</si>
  <si>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</si>
  <si>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</si>
  <si>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</si>
  <si>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</si>
  <si>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</si>
  <si>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</si>
  <si>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</si>
  <si>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</si>
  <si>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</si>
  <si>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</si>
  <si>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</si>
  <si>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</si>
  <si>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</si>
  <si>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</si>
  <si>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</si>
  <si>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</si>
  <si>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</si>
  <si>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</si>
  <si>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</si>
  <si>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</si>
  <si>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</si>
  <si>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</si>
  <si>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</si>
  <si>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</si>
  <si>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</si>
  <si>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</si>
  <si>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</si>
  <si>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</si>
  <si>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</si>
  <si>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</si>
  <si>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</si>
  <si>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</si>
  <si>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</si>
  <si>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</si>
  <si>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</si>
  <si>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</si>
  <si>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</si>
  <si>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</si>
  <si>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</si>
  <si>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</si>
  <si>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</si>
  <si>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</si>
  <si>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</si>
  <si>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</si>
  <si>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</si>
  <si>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</si>
  <si>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</si>
  <si>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</si>
  <si>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</si>
  <si>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</si>
  <si>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</si>
  <si>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</si>
  <si>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</si>
  <si>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</si>
  <si>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</si>
  <si>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</si>
  <si>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</si>
  <si>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</si>
  <si>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</si>
  <si>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</si>
  <si>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</si>
  <si>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</si>
  <si>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</si>
  <si>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</si>
  <si>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</si>
  <si>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</si>
  <si>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</si>
  <si>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</si>
  <si>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</si>
  <si>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</si>
  <si>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</si>
  <si>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</si>
  <si>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</si>
  <si>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</si>
  <si>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</si>
  <si>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</si>
  <si>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</si>
  <si>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</si>
  <si>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</si>
  <si>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</si>
  <si>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</si>
  <si>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</si>
  <si>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</si>
  <si>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</si>
  <si>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</si>
  <si>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</si>
  <si>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</si>
  <si>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</si>
  <si>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</si>
  <si>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</si>
  <si>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</si>
  <si>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</si>
  <si>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</si>
  <si>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</si>
  <si>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</si>
  <si>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</si>
  <si>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</si>
  <si>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</si>
  <si>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</si>
  <si>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</si>
  <si>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</si>
  <si>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</si>
  <si>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</si>
  <si>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</si>
  <si>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</si>
  <si>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</si>
  <si>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</si>
  <si>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</si>
  <si>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</si>
  <si>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</si>
  <si>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</si>
  <si>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</si>
  <si>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</si>
  <si>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</si>
  <si>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</si>
  <si>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</si>
  <si>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</si>
  <si>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</si>
  <si>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</si>
  <si>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</si>
  <si>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</si>
  <si>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</si>
  <si>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</si>
  <si>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</si>
  <si>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</si>
  <si>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</si>
  <si>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</si>
  <si>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</si>
  <si>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</si>
  <si>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</si>
  <si>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</si>
  <si>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</si>
  <si>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</si>
  <si>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</si>
  <si>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</si>
  <si>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</si>
  <si>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</si>
  <si>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</si>
  <si>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</si>
  <si>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</si>
  <si>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</si>
  <si>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</si>
  <si>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</si>
  <si>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</si>
  <si>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</si>
  <si>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</si>
  <si>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</si>
  <si>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</si>
  <si>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</si>
  <si>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</si>
  <si>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</si>
  <si>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</si>
  <si>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</si>
  <si>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</si>
  <si>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</si>
  <si>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</si>
  <si>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</si>
  <si>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</si>
  <si>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</si>
  <si>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</si>
  <si>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</si>
  <si>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</si>
  <si>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</si>
  <si>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</si>
  <si>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</si>
  <si>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</si>
  <si>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</si>
  <si>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</si>
  <si>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</si>
  <si>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</si>
  <si>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</si>
  <si>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</si>
  <si>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</si>
  <si>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</si>
  <si>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</si>
  <si>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</si>
  <si>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</si>
  <si>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</si>
  <si>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</si>
  <si>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</si>
  <si>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</si>
  <si>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</si>
  <si>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</si>
  <si>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</si>
  <si>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</si>
  <si>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</si>
  <si>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</si>
  <si>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</si>
  <si>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</si>
  <si>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</si>
  <si>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</si>
  <si>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</si>
  <si>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</si>
  <si>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</si>
  <si>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</si>
  <si>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</si>
  <si>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</si>
  <si>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</si>
  <si>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</si>
  <si>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</si>
  <si>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</si>
  <si>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</si>
  <si>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</si>
  <si>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</si>
  <si>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</si>
  <si>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</si>
  <si>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</si>
  <si>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</si>
  <si>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</si>
  <si>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</si>
  <si>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</si>
  <si>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</si>
  <si>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</si>
  <si>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</si>
  <si>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</si>
  <si>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</si>
  <si>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</si>
  <si>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</si>
  <si>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</si>
  <si>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</si>
  <si>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</si>
  <si>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</si>
  <si>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</si>
  <si>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</si>
  <si>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</si>
  <si>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</si>
  <si>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</si>
  <si>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</si>
  <si>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</si>
  <si>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</si>
  <si>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</si>
  <si>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</si>
  <si>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</si>
  <si>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</si>
  <si>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</si>
  <si>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</si>
  <si>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</si>
  <si>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</si>
  <si>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</si>
  <si>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</si>
  <si>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</si>
  <si>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</si>
  <si>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</si>
  <si>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</si>
  <si>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</si>
  <si>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</si>
  <si>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</si>
  <si>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</si>
  <si>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</si>
  <si>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</si>
  <si>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</si>
  <si>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</si>
  <si>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</si>
  <si>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</si>
  <si>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</si>
  <si>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</si>
  <si>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</si>
  <si>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</si>
  <si>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</si>
  <si>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</si>
  <si>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</si>
  <si>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</si>
  <si>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</si>
  <si>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</si>
  <si>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</si>
  <si>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</si>
  <si>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</si>
  <si>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</si>
  <si>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</si>
  <si>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</si>
  <si>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</si>
  <si>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</si>
  <si>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</si>
  <si>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</si>
  <si>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</si>
  <si>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</si>
  <si>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</si>
  <si>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</si>
  <si>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</si>
  <si>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</si>
  <si>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</si>
  <si>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</si>
  <si>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</si>
  <si>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</si>
  <si>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</si>
  <si>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</si>
  <si>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</si>
  <si>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</si>
  <si>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</si>
  <si>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</si>
  <si>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</si>
  <si>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</si>
  <si>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</si>
  <si>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</si>
  <si>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</si>
  <si>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</si>
  <si>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</si>
  <si>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</si>
  <si>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</si>
  <si>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</si>
  <si>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</si>
  <si>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</si>
  <si>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</si>
  <si>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</si>
  <si>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</si>
  <si>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</si>
  <si>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</si>
  <si>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</si>
  <si>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</si>
  <si>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</si>
  <si>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</si>
  <si>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</si>
  <si>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</si>
  <si>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</si>
  <si>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</si>
  <si>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</si>
  <si>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</si>
  <si>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</si>
  <si>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</si>
  <si>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</si>
  <si>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</si>
  <si>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</si>
  <si>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</si>
  <si>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</si>
  <si>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</si>
  <si>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</si>
  <si>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</si>
  <si>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</si>
  <si>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</si>
  <si>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</si>
  <si>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</si>
  <si>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</si>
  <si>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</si>
  <si>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</si>
  <si>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</si>
  <si>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</si>
  <si>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</si>
  <si>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</si>
  <si>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</si>
  <si>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</si>
  <si>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</si>
  <si>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</si>
  <si>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</si>
  <si>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</si>
  <si>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</si>
  <si>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</si>
  <si>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</si>
  <si>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</si>
  <si>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</si>
  <si>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</si>
  <si>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</si>
  <si>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</si>
  <si>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</si>
  <si>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</si>
  <si>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</si>
  <si>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</si>
  <si>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</si>
  <si>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</si>
  <si>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</si>
  <si>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</si>
  <si>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</si>
  <si>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</si>
  <si>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</si>
  <si>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</si>
  <si>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</si>
  <si>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</si>
  <si>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</si>
  <si>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</si>
  <si>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</si>
  <si>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</si>
  <si>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</si>
  <si>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</si>
  <si>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</si>
  <si>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</si>
  <si>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</si>
  <si>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</si>
  <si>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</si>
  <si>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</si>
  <si>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</si>
  <si>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</si>
  <si>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</si>
  <si>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</si>
  <si>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</si>
  <si>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</si>
  <si>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</si>
  <si>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</si>
  <si>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</si>
  <si>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</si>
  <si>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</si>
  <si>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</si>
  <si>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</si>
  <si>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</si>
  <si>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</si>
  <si>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</si>
  <si>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</si>
  <si>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</si>
  <si>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</si>
  <si>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</si>
  <si>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</si>
  <si>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</si>
  <si>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</si>
  <si>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</si>
  <si>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</si>
  <si>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</si>
  <si>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</si>
  <si>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</si>
  <si>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</si>
  <si>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</si>
  <si>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</si>
  <si>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</si>
  <si>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</si>
  <si>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</si>
  <si>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</si>
  <si>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</si>
  <si>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</si>
  <si>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</si>
  <si>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</si>
  <si>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</si>
  <si>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</si>
  <si>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</si>
  <si>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</si>
  <si>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</si>
  <si>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</si>
  <si>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</si>
  <si>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</si>
  <si>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</si>
  <si>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</si>
  <si>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</si>
  <si>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</si>
  <si>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</si>
  <si>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</si>
  <si>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</si>
  <si>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</si>
  <si>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</si>
  <si>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</si>
  <si>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</si>
  <si>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</si>
  <si>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</si>
  <si>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</si>
  <si>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</si>
  <si>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</si>
  <si>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</si>
  <si>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</si>
  <si>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</si>
  <si>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</si>
  <si>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</si>
  <si>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</si>
  <si>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</si>
  <si>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</si>
  <si>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</si>
  <si>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</si>
  <si>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</si>
  <si>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</si>
  <si>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</si>
  <si>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</si>
  <si>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</si>
  <si>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</si>
  <si>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</si>
  <si>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</si>
  <si>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</si>
  <si>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</si>
  <si>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</si>
  <si>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</si>
  <si>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</si>
  <si>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</si>
  <si>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</si>
  <si>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</si>
  <si>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</si>
  <si>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</si>
  <si>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</si>
  <si>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</si>
  <si>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</si>
  <si>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</si>
  <si>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</si>
  <si>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</si>
  <si>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</si>
  <si>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</si>
  <si>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</si>
  <si>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</si>
  <si>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</si>
  <si>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</si>
  <si>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</si>
  <si>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</si>
  <si>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</si>
  <si>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</si>
  <si>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</si>
  <si>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</si>
  <si>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</si>
  <si>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</si>
  <si>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</si>
  <si>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</si>
  <si>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</si>
  <si>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</si>
  <si>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</si>
  <si>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</si>
  <si>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</si>
  <si>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</si>
  <si>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</si>
  <si>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</si>
  <si>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</si>
  <si>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</si>
  <si>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</si>
  <si>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</si>
  <si>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</si>
  <si>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</si>
  <si>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</si>
  <si>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</si>
  <si>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</si>
  <si>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</si>
  <si>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</si>
  <si>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</si>
  <si>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</si>
  <si>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</si>
  <si>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</si>
  <si>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</si>
  <si>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</si>
  <si>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</si>
  <si>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</si>
  <si>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</si>
  <si>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</si>
  <si>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</si>
  <si>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</si>
  <si>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</si>
  <si>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</si>
  <si>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</si>
  <si>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</si>
  <si>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</si>
  <si>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</si>
  <si>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</si>
  <si>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</si>
  <si>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</si>
  <si>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</si>
  <si>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</si>
  <si>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</si>
  <si>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</si>
  <si>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</si>
  <si>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</si>
  <si>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</si>
  <si>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</si>
  <si>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</si>
  <si>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</si>
  <si>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</si>
  <si>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</si>
  <si>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</si>
  <si>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</si>
  <si>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</si>
  <si>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</si>
  <si>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</si>
  <si>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</si>
  <si>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</si>
  <si>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</si>
  <si>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</si>
  <si>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</si>
  <si>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</si>
  <si>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</si>
  <si>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</si>
  <si>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</si>
  <si>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</si>
  <si>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</si>
  <si>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</si>
  <si>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</si>
  <si>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</si>
  <si>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</si>
  <si>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</si>
  <si>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</si>
  <si>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</si>
  <si>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</si>
  <si>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</si>
  <si>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</si>
  <si>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</si>
  <si>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</si>
  <si>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</si>
  <si>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</si>
  <si>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</si>
  <si>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</si>
  <si>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</si>
  <si>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</si>
  <si>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</si>
  <si>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</si>
  <si>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</si>
  <si>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</si>
  <si>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</si>
  <si>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</si>
  <si>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</si>
  <si>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</si>
  <si>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</si>
  <si>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</si>
  <si>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</si>
  <si>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</si>
  <si>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</si>
  <si>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</si>
  <si>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</si>
  <si>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</si>
  <si>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</si>
  <si>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</si>
  <si>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</si>
  <si>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</si>
  <si>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</si>
  <si>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</si>
  <si>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</si>
  <si>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</si>
  <si>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</si>
  <si>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</si>
  <si>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</si>
  <si>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</si>
  <si>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</si>
  <si>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</si>
  <si>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</si>
  <si>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</si>
  <si>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</si>
  <si>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</si>
  <si>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</si>
  <si>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</si>
  <si>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</si>
  <si>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</si>
  <si>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</si>
  <si>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</si>
  <si>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</si>
  <si>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</si>
  <si>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</si>
  <si>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</si>
  <si>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</si>
  <si>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</si>
  <si>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</si>
  <si>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</si>
  <si>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</si>
  <si>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</si>
  <si>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</si>
  <si>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</si>
  <si>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</si>
  <si>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</si>
  <si>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</si>
  <si>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</si>
  <si>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</si>
  <si>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</si>
  <si>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</si>
  <si>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</si>
  <si>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</si>
  <si>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</si>
  <si>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</si>
  <si>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</si>
  <si>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</si>
  <si>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</si>
  <si>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</si>
  <si>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</si>
  <si>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</si>
  <si>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</si>
  <si>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</si>
  <si>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</si>
  <si>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</si>
  <si>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</si>
  <si>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</si>
  <si>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</si>
  <si>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</si>
  <si>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</si>
  <si>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</si>
  <si>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</si>
  <si>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</si>
  <si>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</si>
  <si>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</si>
  <si>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</si>
  <si>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</si>
  <si>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</si>
  <si>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</si>
  <si>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</si>
  <si>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</si>
  <si>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</si>
  <si>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</si>
  <si>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</si>
  <si>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</si>
  <si>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</si>
  <si>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</si>
  <si>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</si>
  <si>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</si>
  <si>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</si>
  <si>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</si>
  <si>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</si>
  <si>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</si>
  <si>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</si>
  <si>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</si>
  <si>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</si>
  <si>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</si>
  <si>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</si>
  <si>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</si>
  <si>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</si>
  <si>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</si>
  <si>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</si>
  <si>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</si>
  <si>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</si>
  <si>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</si>
  <si>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</si>
  <si>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</si>
  <si>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</si>
  <si>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</si>
  <si>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</si>
  <si>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</si>
  <si>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</si>
  <si>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</si>
  <si>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</si>
  <si>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</si>
  <si>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</si>
  <si>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</si>
  <si>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</si>
  <si>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</si>
  <si>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</si>
  <si>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</si>
  <si>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</si>
  <si>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</si>
  <si>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</si>
  <si>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</si>
  <si>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</si>
  <si>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</si>
  <si>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</si>
  <si>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</si>
  <si>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</si>
  <si>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</si>
  <si>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</si>
  <si>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</si>
  <si>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</si>
  <si>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</si>
  <si>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</si>
  <si>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</si>
  <si>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</si>
  <si>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</si>
  <si>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</si>
  <si>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</si>
  <si>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</si>
  <si>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</si>
  <si>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</si>
  <si>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</si>
  <si>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</si>
  <si>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</si>
  <si>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</si>
  <si>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</si>
  <si>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</si>
  <si>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</si>
  <si>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</si>
  <si>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</si>
  <si>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</si>
  <si>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</si>
  <si>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</si>
  <si>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</si>
  <si>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</si>
  <si>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</si>
  <si>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</si>
  <si>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</si>
  <si>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</si>
  <si>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</si>
  <si>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</si>
  <si>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</si>
  <si>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</si>
  <si>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</si>
  <si>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</si>
  <si>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</si>
  <si>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</si>
  <si>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</si>
  <si>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</si>
  <si>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</si>
  <si>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</si>
  <si>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</si>
  <si>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</si>
  <si>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</si>
  <si>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</si>
  <si>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</si>
  <si>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</si>
  <si>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</si>
  <si>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</si>
  <si>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</si>
  <si>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</si>
  <si>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</si>
  <si>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</si>
  <si>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</si>
  <si>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</si>
  <si>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</si>
  <si>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</si>
  <si>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</si>
  <si>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</si>
  <si>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</si>
  <si>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</si>
  <si>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</si>
  <si>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</si>
  <si>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</si>
  <si>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</si>
  <si>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</si>
  <si>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</si>
  <si>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</si>
  <si>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</si>
  <si>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</si>
  <si>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</si>
  <si>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</si>
  <si>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</si>
  <si>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</si>
  <si>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</si>
  <si>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</si>
  <si>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</si>
  <si>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</si>
  <si>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</si>
  <si>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</si>
  <si>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</si>
  <si>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</si>
  <si>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</si>
  <si>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</si>
  <si>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</si>
  <si>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</si>
  <si>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</si>
  <si>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</si>
  <si>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</si>
  <si>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</si>
  <si>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</si>
  <si>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</si>
  <si>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</si>
  <si>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</si>
  <si>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</si>
  <si>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</si>
  <si>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</si>
  <si>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</si>
  <si>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</si>
  <si>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</si>
  <si>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</si>
  <si>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</si>
  <si>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</si>
  <si>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</si>
  <si>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</si>
  <si>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</si>
  <si>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</si>
  <si>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</si>
  <si>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</si>
  <si>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</si>
  <si>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</si>
  <si>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</si>
  <si>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</si>
  <si>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</si>
  <si>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</si>
  <si>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</si>
  <si>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</si>
  <si>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</si>
  <si>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</si>
  <si>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</si>
  <si>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</si>
  <si>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</si>
  <si>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</si>
  <si>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</si>
  <si>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</si>
  <si>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</si>
  <si>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</si>
  <si>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</si>
  <si>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</si>
  <si>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</si>
  <si>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</si>
  <si>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</si>
  <si>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</si>
  <si>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</si>
  <si>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</si>
  <si>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</si>
  <si>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</si>
  <si>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</si>
  <si>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</si>
  <si>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</si>
  <si>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</si>
  <si>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</si>
  <si>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</si>
  <si>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</si>
  <si>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</si>
  <si>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</si>
  <si>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</si>
  <si>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</si>
  <si>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</si>
  <si>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</si>
  <si>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</si>
  <si>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</si>
  <si>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</si>
  <si>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</si>
  <si>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</si>
  <si>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</si>
  <si>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</si>
  <si>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</si>
  <si>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</si>
  <si>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</si>
  <si>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</si>
  <si>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</si>
  <si>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</si>
  <si>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</si>
  <si>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</si>
  <si>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</si>
  <si>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</si>
  <si>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</si>
  <si>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</si>
  <si>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</si>
  <si>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</si>
  <si>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</si>
  <si>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</si>
  <si>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</si>
  <si>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</si>
  <si>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</si>
  <si>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</si>
  <si>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</si>
  <si>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</si>
  <si>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</si>
  <si>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</si>
  <si>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</si>
  <si>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</si>
  <si>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</si>
  <si>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</si>
  <si>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</si>
  <si>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</si>
  <si>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</si>
  <si>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</si>
  <si>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</si>
  <si>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</si>
  <si>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</si>
  <si>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</si>
  <si>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</si>
  <si>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</si>
  <si>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</si>
  <si>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</si>
  <si>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</si>
  <si>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</si>
  <si>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</si>
  <si>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</si>
  <si>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</si>
  <si>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</si>
  <si>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</si>
  <si>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</si>
  <si>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</si>
  <si>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</si>
  <si>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</si>
  <si>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</si>
  <si>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</si>
  <si>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</si>
  <si>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</si>
  <si>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</si>
  <si>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</si>
  <si>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</si>
  <si>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</si>
  <si>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</si>
  <si>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</si>
  <si>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</si>
  <si>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</si>
  <si>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</si>
  <si>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</si>
  <si>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</si>
  <si>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</si>
  <si>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</si>
  <si>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</si>
  <si>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</si>
  <si>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</si>
  <si>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</si>
  <si>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</si>
  <si>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</si>
  <si>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</si>
  <si>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</si>
  <si>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</si>
  <si>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</si>
  <si>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</si>
  <si>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</si>
  <si>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</si>
  <si>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</si>
  <si>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</si>
  <si>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</si>
  <si>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</si>
  <si>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</si>
  <si>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</si>
  <si>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</si>
  <si>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</si>
  <si>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</si>
  <si>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</si>
  <si>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</si>
  <si>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</si>
  <si>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</si>
  <si>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</si>
  <si>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</si>
  <si>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</si>
  <si>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</si>
  <si>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</si>
  <si>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</si>
  <si>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</si>
  <si>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</si>
  <si>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</si>
  <si>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</si>
  <si>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</si>
  <si>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</si>
  <si>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</si>
  <si>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</si>
  <si>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</si>
  <si>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</si>
  <si>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</si>
  <si>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</si>
  <si>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</si>
  <si>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</si>
  <si>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</si>
  <si>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</si>
  <si>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</si>
  <si>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</si>
  <si>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</si>
  <si>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</si>
  <si>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</si>
  <si>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</si>
  <si>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</si>
  <si>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</si>
  <si>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</si>
  <si>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</si>
  <si>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</si>
  <si>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</si>
  <si>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</si>
  <si>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</si>
  <si>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</si>
  <si>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</si>
  <si>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</si>
  <si>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</si>
  <si>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</si>
  <si>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</si>
  <si>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</si>
  <si>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</si>
  <si>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</si>
  <si>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</si>
  <si>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</si>
  <si>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</si>
  <si>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</si>
  <si>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</si>
  <si>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</si>
  <si>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</si>
  <si>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</si>
  <si>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</si>
  <si>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</si>
  <si>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</si>
  <si>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</si>
  <si>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</si>
  <si>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</si>
  <si>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</si>
  <si>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</si>
  <si>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</si>
  <si>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</si>
  <si>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</si>
  <si>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</si>
  <si>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</si>
  <si>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</si>
  <si>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</si>
  <si>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</si>
  <si>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</si>
  <si>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</si>
  <si>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</si>
  <si>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</si>
  <si>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</si>
  <si>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</si>
  <si>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</si>
  <si>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</si>
  <si>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</si>
  <si>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</si>
  <si>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</si>
  <si>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</si>
  <si>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</si>
  <si>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</si>
  <si>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</si>
  <si>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</si>
  <si>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</si>
  <si>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</si>
  <si>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</si>
  <si>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</si>
  <si>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</si>
  <si>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</si>
  <si>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</si>
  <si>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</si>
  <si>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</si>
  <si>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</si>
  <si>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</si>
  <si>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</si>
  <si>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</si>
  <si>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</si>
  <si>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</si>
  <si>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</si>
  <si>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</si>
  <si>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</si>
  <si>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</si>
  <si>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</si>
  <si>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</si>
  <si>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</si>
  <si>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</si>
  <si>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</si>
  <si>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</si>
  <si>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</si>
  <si>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</si>
  <si>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</si>
  <si>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</si>
  <si>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</si>
  <si>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</si>
  <si>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</si>
  <si>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</si>
  <si>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</si>
  <si>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</si>
  <si>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</si>
  <si>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</si>
  <si>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</si>
  <si>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</si>
  <si>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</si>
  <si>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</si>
  <si>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</si>
  <si>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</si>
  <si>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</si>
  <si>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</si>
  <si>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</si>
  <si>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</si>
  <si>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</si>
  <si>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</si>
  <si>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</si>
  <si>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</si>
  <si>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</si>
  <si>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</si>
  <si>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</si>
  <si>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</si>
  <si>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</si>
  <si>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</si>
  <si>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</si>
  <si>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</si>
  <si>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</si>
  <si>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</si>
  <si>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</si>
  <si>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</si>
  <si>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</si>
  <si>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</si>
  <si>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</si>
  <si>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</si>
  <si>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</si>
  <si>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</si>
  <si>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</si>
  <si>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</si>
  <si>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</si>
  <si>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</si>
  <si>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</si>
  <si>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</si>
  <si>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</si>
  <si>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</si>
  <si>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</si>
  <si>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</si>
  <si>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</si>
  <si>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</si>
  <si>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</si>
  <si>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</si>
  <si>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</si>
  <si>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</si>
  <si>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</si>
  <si>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</si>
  <si>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</si>
  <si>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</si>
  <si>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</si>
  <si>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</si>
  <si>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</si>
  <si>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</si>
  <si>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</si>
  <si>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</si>
  <si>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</si>
  <si>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</si>
  <si>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</si>
  <si>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</si>
  <si>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</si>
  <si>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</si>
  <si>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</si>
  <si>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</si>
  <si>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</si>
  <si>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</si>
  <si>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</si>
  <si>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</si>
  <si>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</si>
  <si>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</si>
  <si>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</si>
  <si>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</si>
  <si>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</si>
  <si>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</si>
  <si>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</si>
  <si>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</si>
  <si>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</si>
  <si>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</si>
  <si>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</si>
  <si>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</si>
  <si>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</si>
  <si>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</si>
  <si>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</si>
  <si>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</si>
  <si>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</si>
  <si>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</si>
  <si>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</si>
  <si>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</si>
  <si>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</si>
  <si>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</si>
  <si>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</si>
  <si>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</si>
  <si>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</si>
  <si>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</si>
  <si>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</si>
  <si>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</si>
  <si>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</si>
  <si>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</si>
  <si>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</si>
  <si>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</si>
  <si>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</si>
  <si>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</si>
  <si>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</si>
  <si>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</si>
  <si>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</si>
  <si>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</si>
  <si>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</si>
  <si>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</si>
  <si>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</si>
  <si>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</si>
  <si>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</si>
  <si>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</si>
  <si>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</si>
  <si>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</si>
  <si>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</si>
  <si>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</si>
  <si>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</si>
  <si>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</si>
  <si>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</si>
  <si>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</si>
  <si>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</si>
  <si>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</si>
  <si>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</si>
  <si>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</si>
  <si>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</si>
  <si>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</si>
  <si>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</si>
  <si>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</si>
  <si>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</si>
  <si>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</si>
  <si>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</si>
  <si>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</si>
  <si>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</si>
  <si>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</si>
  <si>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</si>
  <si>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</si>
  <si>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</si>
  <si>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</si>
  <si>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</si>
  <si>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</si>
  <si>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</si>
  <si>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</si>
  <si>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</si>
  <si>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</si>
  <si>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</si>
  <si>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</si>
  <si>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</si>
  <si>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</si>
  <si>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</si>
  <si>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</si>
  <si>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</si>
  <si>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</si>
  <si>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</si>
  <si>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</si>
  <si>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</si>
  <si>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</si>
  <si>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</si>
  <si>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</si>
  <si>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</si>
  <si>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</si>
  <si>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</si>
  <si>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</si>
  <si>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</si>
  <si>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</si>
  <si>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</si>
  <si>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</si>
  <si>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</si>
  <si>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</si>
  <si>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</si>
  <si>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</si>
  <si>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</si>
  <si>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</si>
  <si>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</si>
  <si>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</si>
  <si>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</si>
  <si>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</si>
  <si>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</si>
  <si>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</si>
  <si>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</si>
  <si>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</si>
  <si>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</si>
  <si>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</si>
  <si>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</si>
  <si>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</si>
  <si>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</si>
  <si>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</si>
  <si>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</si>
  <si>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</si>
  <si>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</si>
  <si>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</si>
  <si>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</si>
  <si>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</si>
  <si>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</si>
  <si>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</si>
  <si>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</si>
  <si>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</si>
  <si>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</si>
  <si>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</si>
  <si>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</si>
  <si>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</si>
  <si>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</si>
  <si>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</si>
  <si>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</si>
  <si>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</si>
  <si>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</si>
  <si>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</si>
  <si>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</si>
  <si>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</si>
  <si>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</si>
  <si>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</si>
  <si>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</si>
  <si>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</si>
  <si>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</si>
  <si>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</si>
  <si>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</si>
  <si>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</si>
  <si>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</si>
  <si>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</si>
  <si>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</si>
  <si>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</si>
  <si>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</si>
  <si>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</si>
  <si>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</si>
  <si>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</si>
  <si>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</si>
  <si>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</si>
  <si>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</si>
  <si>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</si>
  <si>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</si>
  <si>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</si>
  <si>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</si>
  <si>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</si>
  <si>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</si>
  <si>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</si>
  <si>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</si>
  <si>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</si>
  <si>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</si>
  <si>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</si>
  <si>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</si>
  <si>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</si>
  <si>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</si>
  <si>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</si>
  <si>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</si>
  <si>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</si>
  <si>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</si>
  <si>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</si>
  <si>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</si>
  <si>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</si>
  <si>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</si>
  <si>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</si>
  <si>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</si>
  <si>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</si>
  <si>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</si>
  <si>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</si>
  <si>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</si>
  <si>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</si>
  <si>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</si>
  <si>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</si>
  <si>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</si>
  <si>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</si>
  <si>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</si>
  <si>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</si>
  <si>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</si>
  <si>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</si>
  <si>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</si>
  <si>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</si>
  <si>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</si>
  <si>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</si>
  <si>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</si>
  <si>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</si>
  <si>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</si>
  <si>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</si>
  <si>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</si>
  <si>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</si>
  <si>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</si>
  <si>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</si>
  <si>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</si>
  <si>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</si>
  <si>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</si>
  <si>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</si>
  <si>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</si>
  <si>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</si>
  <si>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</si>
  <si>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</si>
  <si>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</si>
  <si>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</si>
  <si>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</si>
  <si>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</si>
  <si>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</si>
  <si>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</si>
  <si>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</si>
  <si>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</si>
  <si>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</si>
  <si>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</si>
  <si>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</si>
  <si>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</si>
  <si>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</si>
  <si>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</si>
  <si>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</si>
  <si>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</si>
  <si>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</si>
  <si>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</si>
  <si>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</si>
  <si>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</si>
  <si>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</si>
  <si>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</si>
  <si>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</si>
  <si>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</si>
  <si>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</si>
  <si>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</si>
  <si>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</si>
  <si>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</si>
  <si>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</si>
  <si>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</si>
  <si>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</si>
  <si>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</si>
  <si>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</si>
  <si>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</si>
  <si>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</si>
  <si>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</si>
  <si>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</si>
  <si>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</si>
  <si>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</si>
  <si>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</si>
  <si>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</si>
  <si>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</si>
  <si>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</si>
  <si>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</si>
  <si>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</si>
  <si>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</si>
  <si>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</si>
  <si>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</si>
  <si>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</si>
  <si>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</si>
  <si>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</si>
  <si>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</si>
  <si>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</si>
  <si>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</si>
  <si>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</si>
  <si>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</si>
  <si>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</si>
  <si>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</si>
  <si>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</si>
  <si>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</si>
  <si>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</si>
  <si>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</si>
  <si>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</si>
  <si>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</si>
  <si>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</si>
  <si>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</si>
  <si>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</si>
  <si>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</si>
  <si>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</si>
  <si>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</si>
  <si>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</si>
  <si>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</si>
  <si>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</si>
  <si>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</si>
  <si>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</si>
  <si>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</si>
  <si>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</si>
  <si>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</si>
  <si>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</si>
  <si>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</si>
  <si>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</si>
  <si>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</si>
  <si>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</si>
  <si>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</si>
  <si>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</si>
  <si>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</si>
  <si>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</si>
  <si>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</si>
  <si>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</si>
  <si>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</si>
  <si>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</si>
  <si>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</si>
  <si>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</si>
  <si>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</si>
  <si>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</si>
  <si>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</si>
  <si>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</si>
  <si>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</si>
  <si>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</si>
  <si>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</si>
  <si>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</si>
  <si>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</si>
  <si>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</si>
  <si>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</si>
  <si>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</si>
  <si>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</si>
  <si>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</si>
  <si>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</si>
  <si>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</si>
  <si>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</si>
  <si>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</si>
  <si>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</si>
  <si>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</si>
  <si>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</si>
  <si>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</si>
  <si>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</si>
  <si>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</si>
  <si>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</si>
  <si>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</si>
  <si>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</si>
  <si>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</si>
  <si>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</si>
  <si>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</si>
  <si>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</si>
  <si>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</si>
  <si>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</si>
  <si>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</si>
  <si>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</si>
  <si>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</si>
  <si>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</si>
  <si>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</si>
  <si>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</si>
  <si>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</si>
  <si>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</si>
  <si>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</si>
  <si>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</si>
  <si>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</si>
  <si>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</si>
  <si>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</si>
  <si>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</si>
  <si>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</si>
  <si>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</si>
  <si>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</si>
  <si>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</si>
  <si>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</si>
  <si>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</si>
  <si>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</si>
  <si>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</si>
  <si>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</si>
  <si>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</si>
  <si>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</si>
  <si>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</si>
  <si>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</si>
  <si>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</si>
  <si>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</si>
  <si>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</si>
  <si>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</si>
  <si>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</si>
  <si>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</si>
  <si>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</si>
  <si>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</si>
  <si>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</si>
  <si>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</si>
  <si>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</si>
  <si>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</si>
  <si>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</si>
  <si>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</si>
  <si>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</si>
  <si>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</si>
  <si>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</si>
  <si>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</si>
  <si>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</si>
  <si>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</si>
  <si>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</si>
  <si>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</si>
  <si>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</si>
  <si>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</si>
  <si>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</si>
  <si>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</si>
  <si>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</si>
  <si>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</si>
  <si>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</si>
  <si>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</si>
  <si>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</si>
  <si>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</si>
  <si>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</si>
  <si>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</si>
  <si>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</si>
  <si>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</si>
  <si>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</si>
  <si>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</si>
  <si>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</si>
  <si>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</si>
  <si>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</si>
  <si>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</si>
  <si>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</si>
  <si>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</si>
  <si>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</si>
  <si>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</si>
  <si>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</si>
  <si>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</si>
  <si>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</si>
  <si>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</si>
  <si>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</si>
  <si>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</si>
  <si>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</si>
  <si>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</si>
  <si>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</si>
  <si>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</si>
  <si>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</si>
  <si>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</si>
  <si>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</si>
  <si>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</si>
  <si>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</si>
  <si>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</si>
  <si>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</si>
  <si>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</si>
  <si>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</si>
  <si>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</si>
  <si>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</si>
  <si>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</si>
  <si>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</si>
  <si>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</si>
  <si>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</si>
  <si>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</si>
  <si>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</si>
  <si>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</si>
  <si>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</si>
  <si>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</si>
  <si>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</si>
  <si>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</si>
  <si>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</si>
  <si>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</si>
  <si>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</si>
  <si>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</si>
  <si>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</si>
  <si>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</si>
  <si>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</si>
  <si>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</si>
  <si>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</si>
  <si>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</si>
  <si>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</si>
  <si>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</si>
  <si>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</si>
  <si>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</si>
  <si>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</si>
  <si>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</si>
  <si>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</si>
  <si>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</si>
  <si>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</si>
  <si>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</si>
  <si>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</si>
  <si>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</si>
  <si>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</si>
  <si>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</si>
  <si>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</si>
  <si>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</si>
  <si>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</si>
  <si>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</si>
  <si>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</si>
  <si>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</si>
  <si>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</si>
  <si>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</si>
  <si>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</si>
  <si>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</si>
  <si>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</si>
  <si>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</si>
  <si>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</si>
  <si>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</si>
  <si>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</si>
  <si>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</si>
  <si>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</si>
  <si>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</si>
  <si>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</si>
  <si>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</si>
  <si>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</si>
  <si>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</si>
  <si>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</si>
  <si>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</si>
  <si>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</si>
  <si>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</si>
  <si>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</si>
  <si>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</si>
  <si>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</si>
  <si>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</si>
  <si>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</si>
  <si>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</si>
  <si>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</si>
  <si>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</si>
  <si>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</si>
  <si>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</si>
  <si>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</si>
  <si>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</si>
  <si>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</si>
  <si>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</si>
  <si>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</si>
  <si>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</si>
  <si>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</si>
  <si>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</si>
  <si>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</si>
  <si>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</si>
  <si>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</si>
  <si>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</si>
  <si>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</si>
  <si>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</si>
  <si>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</si>
  <si>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</si>
  <si>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</si>
  <si>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</si>
  <si>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</si>
  <si>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</si>
  <si>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</si>
  <si>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</si>
  <si>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</si>
  <si>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</si>
  <si>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</si>
  <si>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</si>
  <si>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</si>
  <si>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</si>
  <si>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</si>
  <si>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</si>
  <si>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</si>
  <si>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</si>
  <si>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</si>
  <si>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</si>
  <si>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</si>
  <si>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</si>
  <si>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</si>
  <si>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</si>
  <si>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</si>
  <si>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</si>
  <si>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</si>
  <si>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</si>
  <si>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</si>
  <si>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</si>
  <si>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</si>
  <si>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</si>
  <si>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</si>
  <si>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</si>
  <si>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</si>
  <si>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</si>
  <si>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</si>
  <si>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</si>
  <si>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</si>
  <si>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</si>
  <si>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</si>
  <si>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</si>
  <si>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</si>
  <si>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</si>
  <si>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</si>
  <si>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</si>
  <si>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</si>
  <si>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</si>
  <si>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</si>
  <si>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</si>
  <si>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</si>
  <si>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</si>
  <si>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</si>
  <si>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</si>
  <si>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</si>
  <si>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</si>
  <si>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</si>
  <si>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</si>
  <si>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</si>
  <si>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</si>
  <si>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</si>
  <si>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</si>
  <si>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</si>
  <si>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</si>
  <si>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</si>
  <si>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</si>
  <si>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</si>
  <si>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</si>
  <si>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</si>
  <si>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</si>
  <si>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</si>
  <si>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</si>
  <si>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</si>
  <si>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</si>
  <si>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</si>
  <si>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</si>
  <si>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</si>
  <si>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</si>
  <si>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</si>
  <si>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</si>
  <si>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</si>
  <si>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</si>
  <si>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</si>
  <si>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</si>
  <si>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</si>
  <si>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</si>
  <si>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</si>
  <si>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</si>
  <si>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</si>
  <si>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</si>
  <si>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</si>
  <si>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</si>
  <si>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</si>
  <si>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</si>
  <si>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</si>
  <si>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</si>
  <si>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</si>
  <si>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</si>
  <si>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</si>
  <si>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</si>
  <si>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</si>
  <si>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</si>
  <si>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</si>
  <si>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</si>
  <si>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</si>
  <si>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</si>
  <si>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</si>
  <si>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</si>
  <si>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</si>
  <si>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</si>
  <si>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</si>
  <si>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</si>
  <si>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</si>
  <si>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</si>
  <si>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</si>
  <si>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</si>
  <si>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</si>
  <si>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</si>
  <si>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</si>
  <si>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</si>
  <si>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</si>
  <si>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</si>
  <si>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</si>
  <si>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</si>
  <si>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</si>
  <si>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</si>
  <si>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</si>
  <si>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</si>
  <si>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</si>
  <si>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</si>
  <si>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</si>
  <si>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</si>
  <si>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</si>
  <si>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</si>
  <si>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</si>
  <si>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</si>
  <si>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</si>
  <si>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</si>
  <si>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</si>
  <si>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</si>
  <si>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</si>
  <si>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</si>
  <si>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</si>
  <si>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</si>
  <si>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</si>
  <si>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</si>
  <si>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</si>
  <si>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</si>
  <si>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</si>
  <si>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</si>
  <si>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</si>
  <si>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</si>
  <si>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</si>
  <si>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</si>
  <si>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</si>
  <si>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</si>
  <si>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</si>
  <si>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</si>
  <si>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</si>
  <si>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</si>
  <si>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</si>
  <si>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</si>
  <si>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</si>
  <si>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</si>
  <si>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</si>
  <si>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</si>
  <si>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</si>
  <si>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</si>
  <si>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</si>
  <si>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</si>
  <si>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</si>
  <si>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</si>
  <si>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</si>
  <si>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</si>
  <si>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</si>
  <si>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</si>
  <si>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</si>
  <si>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</si>
  <si>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</si>
  <si>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</si>
  <si>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</si>
  <si>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</si>
  <si>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</si>
  <si>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</si>
  <si>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</si>
  <si>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</si>
  <si>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</si>
  <si>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</si>
  <si>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</si>
  <si>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</si>
  <si>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</si>
  <si>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</si>
  <si>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</si>
  <si>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</si>
  <si>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</si>
  <si>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</si>
  <si>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</si>
  <si>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</si>
  <si>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</si>
  <si>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</si>
  <si>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</si>
  <si>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</si>
  <si>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</si>
  <si>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</si>
  <si>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</si>
  <si>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</si>
  <si>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</si>
  <si>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</si>
  <si>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</si>
  <si>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</si>
  <si>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</si>
  <si>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</si>
  <si>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</si>
  <si>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</si>
  <si>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</si>
  <si>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</si>
  <si>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</si>
  <si>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</si>
  <si>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</si>
  <si>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</si>
  <si>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</si>
  <si>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</si>
  <si>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</si>
  <si>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</si>
  <si>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</si>
  <si>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</si>
  <si>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</si>
  <si>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</si>
  <si>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</si>
  <si>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</si>
  <si>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</si>
  <si>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</si>
  <si>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</si>
  <si>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</si>
  <si>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</si>
  <si>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</si>
  <si>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</si>
  <si>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</si>
  <si>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</si>
  <si>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</si>
  <si>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</si>
  <si>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</si>
  <si>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</si>
  <si>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</si>
  <si>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</si>
  <si>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</si>
  <si>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</si>
  <si>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</si>
  <si>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</si>
  <si>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</si>
  <si>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</si>
  <si>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</si>
  <si>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</si>
  <si>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</si>
  <si>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</si>
  <si>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</si>
  <si>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</si>
  <si>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</si>
  <si>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</si>
  <si>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</si>
  <si>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</si>
  <si>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</si>
  <si>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</si>
  <si>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</si>
  <si>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</si>
  <si>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</si>
  <si>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</si>
  <si>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</si>
  <si>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</si>
  <si>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</si>
  <si>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</si>
  <si>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</si>
  <si>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</si>
  <si>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</si>
  <si>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</si>
  <si>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</si>
  <si>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</si>
  <si>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</si>
  <si>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</si>
  <si>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</si>
  <si>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</si>
  <si>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</si>
  <si>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</si>
  <si>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</si>
  <si>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</si>
  <si>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</si>
  <si>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</si>
  <si>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</si>
  <si>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</si>
  <si>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</si>
  <si>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</si>
  <si>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</si>
  <si>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</si>
  <si>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</si>
  <si>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</si>
  <si>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</si>
  <si>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</si>
  <si>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</si>
  <si>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</si>
  <si>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</si>
  <si>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</si>
  <si>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</si>
  <si>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</si>
  <si>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</si>
  <si>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</si>
  <si>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</si>
  <si>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</si>
  <si>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</si>
  <si>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</si>
  <si>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</si>
  <si>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</si>
  <si>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</si>
  <si>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</si>
  <si>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</si>
  <si>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</si>
  <si>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</si>
  <si>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</si>
  <si>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</si>
  <si>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</si>
  <si>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</si>
  <si>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</si>
  <si>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</si>
  <si>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</si>
  <si>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</si>
  <si>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</si>
  <si>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</si>
  <si>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</si>
  <si>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</si>
  <si>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</si>
  <si>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</si>
  <si>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</si>
  <si>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</si>
  <si>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</si>
  <si>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</si>
  <si>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</si>
  <si>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</si>
  <si>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</si>
  <si>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</si>
  <si>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</si>
  <si>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</si>
  <si>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</si>
  <si>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</si>
  <si>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</si>
  <si>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</si>
  <si>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</si>
  <si>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</si>
  <si>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</si>
  <si>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</si>
  <si>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</si>
  <si>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</si>
  <si>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</si>
  <si>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</si>
  <si>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</si>
  <si>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</si>
  <si>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</si>
  <si>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</si>
  <si>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</si>
  <si>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</si>
  <si>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</si>
  <si>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</si>
  <si>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</si>
  <si>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</si>
  <si>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</si>
  <si>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</si>
  <si>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</si>
  <si>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</si>
  <si>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</si>
  <si>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</si>
  <si>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</si>
  <si>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</si>
  <si>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</si>
  <si>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</si>
  <si>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</si>
  <si>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</si>
  <si>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</si>
  <si>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</si>
  <si>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</si>
  <si>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</si>
  <si>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</si>
  <si>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</si>
  <si>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</si>
  <si>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</si>
  <si>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</si>
  <si>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</si>
  <si>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</si>
  <si>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</si>
  <si>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</si>
  <si>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</si>
  <si>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</si>
  <si>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</si>
  <si>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</si>
  <si>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</si>
  <si>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</si>
  <si>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</si>
  <si>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</si>
  <si>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</si>
  <si>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</si>
  <si>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</si>
  <si>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</si>
  <si>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</si>
  <si>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</si>
  <si>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</si>
  <si>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</si>
  <si>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</si>
  <si>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</si>
  <si>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</si>
  <si>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</si>
  <si>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</si>
  <si>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</si>
  <si>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</si>
  <si>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</si>
  <si>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</si>
  <si>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</si>
  <si>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</si>
  <si>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</si>
  <si>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</si>
  <si>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</si>
  <si>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</si>
  <si>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</si>
  <si>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</si>
  <si>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</si>
  <si>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</si>
  <si>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</si>
  <si>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</si>
  <si>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</si>
  <si>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</si>
  <si>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</si>
  <si>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</si>
  <si>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</si>
  <si>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</si>
  <si>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</si>
  <si>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</si>
  <si>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</si>
  <si>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</si>
  <si>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</si>
  <si>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</si>
  <si>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</si>
  <si>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</si>
  <si>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</si>
  <si>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</si>
  <si>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</si>
  <si>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</si>
  <si>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</si>
  <si>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</si>
  <si>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</si>
  <si>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</si>
  <si>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</si>
  <si>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</si>
  <si>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</si>
  <si>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</si>
  <si>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</si>
  <si>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</si>
  <si>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</si>
  <si>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</si>
  <si>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</si>
  <si>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</si>
  <si>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</si>
  <si>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</si>
  <si>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</si>
  <si>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</si>
  <si>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</si>
  <si>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</si>
  <si>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</si>
  <si>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</si>
  <si>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</si>
  <si>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</si>
  <si>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</si>
  <si>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</si>
  <si>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</si>
  <si>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</si>
  <si>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</si>
  <si>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</si>
  <si>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</si>
  <si>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</si>
  <si>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</si>
  <si>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</si>
  <si>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</si>
  <si>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</si>
  <si>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</si>
  <si>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</si>
  <si>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</si>
  <si>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</si>
  <si>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</si>
  <si>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</si>
  <si>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</si>
  <si>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</si>
  <si>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</si>
  <si>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</si>
  <si>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</si>
  <si>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</si>
  <si>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</si>
  <si>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</si>
  <si>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</si>
  <si>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</si>
  <si>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</si>
  <si>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</si>
  <si>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</si>
  <si>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</si>
  <si>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</si>
  <si>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</si>
  <si>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</si>
  <si>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</si>
  <si>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</si>
  <si>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</si>
  <si>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</si>
  <si>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</si>
  <si>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</si>
  <si>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</si>
  <si>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</si>
  <si>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</si>
  <si>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</si>
  <si>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</si>
  <si>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</si>
  <si>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</si>
  <si>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</si>
  <si>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</si>
  <si>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</si>
  <si>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</si>
  <si>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</si>
  <si>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</si>
  <si>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</si>
  <si>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</si>
  <si>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</si>
  <si>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</si>
  <si>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</si>
  <si>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</si>
  <si>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</si>
  <si>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</si>
  <si>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</si>
  <si>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</si>
  <si>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</si>
  <si>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</si>
  <si>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</si>
  <si>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</si>
  <si>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</si>
  <si>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</si>
  <si>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</si>
  <si>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</si>
  <si>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</si>
  <si>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</si>
  <si>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</si>
  <si>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</si>
  <si>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</si>
  <si>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</si>
  <si>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</si>
  <si>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</si>
  <si>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</si>
  <si>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</si>
  <si>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</si>
  <si>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</si>
  <si>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</si>
  <si>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</si>
  <si>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</si>
  <si>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</si>
  <si>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</si>
  <si>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</si>
  <si>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</si>
  <si>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</si>
  <si>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</si>
  <si>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</si>
  <si>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</si>
  <si>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</si>
  <si>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</si>
  <si>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</si>
  <si>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</si>
  <si>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</si>
  <si>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</si>
  <si>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</si>
  <si>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</si>
  <si>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</si>
  <si>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</si>
  <si>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</si>
  <si>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</si>
  <si>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</si>
  <si>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</si>
  <si>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</si>
  <si>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</si>
  <si>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</si>
  <si>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</si>
  <si>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</si>
  <si>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</si>
  <si>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</si>
  <si>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</si>
  <si>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</si>
  <si>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</si>
  <si>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</si>
  <si>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</si>
  <si>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</si>
  <si>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</si>
  <si>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</si>
  <si>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</si>
  <si>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</si>
  <si>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</si>
  <si>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</si>
  <si>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</si>
  <si>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</si>
  <si>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</si>
  <si>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</si>
  <si>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</si>
  <si>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</si>
  <si>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</si>
  <si>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</si>
  <si>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</si>
  <si>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</si>
  <si>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</si>
  <si>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</si>
  <si>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</si>
  <si>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</si>
  <si>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</si>
  <si>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</si>
  <si>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</si>
  <si>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</si>
  <si>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</si>
  <si>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</si>
  <si>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</si>
  <si>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</si>
  <si>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</si>
  <si>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</si>
  <si>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</si>
  <si>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</si>
  <si>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</si>
  <si>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</si>
  <si>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</si>
  <si>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</si>
  <si>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</si>
  <si>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</si>
  <si>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</si>
  <si>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</si>
  <si>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</si>
  <si>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</si>
  <si>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</si>
  <si>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</si>
  <si>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</si>
  <si>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</si>
  <si>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</si>
  <si>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</si>
  <si>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</si>
  <si>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</si>
  <si>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</si>
  <si>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</si>
  <si>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</si>
  <si>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</si>
  <si>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</si>
  <si>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</si>
  <si>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</si>
  <si>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</si>
  <si>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</si>
  <si>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</si>
  <si>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</si>
  <si>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</si>
  <si>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</si>
  <si>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</si>
  <si>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</si>
  <si>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</si>
  <si>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</si>
  <si>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</si>
  <si>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</si>
  <si>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</si>
  <si>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</si>
  <si>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</si>
  <si>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</si>
  <si>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</si>
  <si>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</si>
  <si>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</si>
  <si>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</si>
  <si>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</si>
  <si>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</si>
  <si>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</si>
  <si>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</si>
  <si>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</si>
  <si>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</si>
  <si>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</si>
  <si>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</si>
  <si>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</si>
  <si>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</si>
  <si>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</si>
  <si>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</si>
  <si>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</si>
  <si>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</si>
  <si>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</si>
  <si>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</si>
  <si>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</si>
  <si>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</si>
  <si>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</si>
  <si>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</si>
  <si>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</si>
  <si>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</si>
  <si>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</si>
  <si>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</si>
  <si>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</si>
  <si>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</si>
  <si>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</si>
  <si>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</si>
  <si>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</si>
  <si>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</si>
  <si>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</si>
  <si>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</si>
  <si>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</si>
  <si>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</si>
  <si>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</si>
  <si>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</si>
  <si>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</si>
  <si>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</si>
  <si>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</si>
  <si>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</si>
  <si>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</si>
  <si>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</si>
  <si>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</si>
  <si>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</si>
  <si>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</si>
  <si>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</si>
  <si>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</si>
  <si>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</si>
  <si>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</si>
  <si>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</si>
  <si>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</si>
  <si>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</si>
  <si>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</si>
  <si>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</si>
  <si>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</si>
  <si>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</si>
  <si>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</si>
  <si>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</si>
  <si>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</si>
  <si>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</si>
  <si>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</si>
  <si>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</si>
  <si>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</si>
  <si>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</si>
  <si>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</si>
  <si>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</si>
  <si>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</si>
  <si>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</si>
  <si>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</si>
  <si>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</si>
  <si>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</si>
  <si>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</si>
  <si>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</si>
  <si>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</si>
  <si>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</si>
  <si>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</si>
  <si>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</si>
  <si>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</si>
  <si>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</si>
  <si>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</si>
  <si>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</si>
  <si>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</si>
  <si>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</si>
  <si>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</si>
  <si>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</si>
  <si>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</si>
  <si>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</si>
  <si>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</si>
  <si>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</si>
  <si>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</si>
  <si>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</si>
  <si>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</si>
  <si>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</si>
  <si>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</si>
  <si>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</si>
  <si>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</si>
  <si>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</si>
  <si>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</si>
  <si>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</si>
  <si>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</si>
  <si>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</si>
  <si>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</si>
  <si>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</si>
  <si>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</si>
  <si>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</si>
  <si>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</si>
  <si>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</si>
  <si>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</si>
  <si>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</si>
  <si>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</si>
  <si>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</si>
  <si>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</si>
  <si>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</si>
  <si>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</si>
  <si>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</si>
  <si>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</si>
  <si>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</si>
  <si>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</si>
  <si>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</si>
  <si>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</si>
  <si>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</si>
  <si>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</si>
  <si>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</si>
  <si>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</si>
  <si>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</si>
  <si>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</si>
  <si>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</si>
  <si>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</si>
  <si>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</si>
  <si>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</si>
  <si>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</si>
  <si>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</si>
  <si>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</si>
  <si>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</si>
  <si>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</si>
  <si>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</si>
  <si>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</si>
  <si>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</si>
  <si>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</si>
  <si>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</si>
  <si>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</si>
  <si>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</si>
  <si>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</si>
  <si>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</si>
  <si>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</si>
  <si>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</si>
  <si>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</si>
  <si>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</si>
  <si>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</si>
  <si>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</si>
  <si>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</si>
  <si>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</si>
  <si>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</si>
  <si>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</si>
  <si>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</si>
  <si>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</si>
  <si>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</si>
  <si>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</si>
  <si>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</si>
  <si>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</si>
  <si>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</si>
  <si>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</si>
  <si>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</si>
  <si>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</si>
  <si>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</si>
  <si>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</si>
  <si>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</si>
  <si>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</si>
  <si>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</si>
  <si>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</si>
  <si>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</si>
  <si>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</si>
  <si>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</si>
  <si>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</si>
  <si>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</si>
  <si>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</si>
  <si>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</si>
  <si>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</si>
  <si>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</si>
  <si>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</si>
  <si>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</si>
  <si>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</si>
  <si>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</si>
  <si>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</si>
  <si>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</si>
  <si>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</si>
  <si>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</si>
  <si>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</si>
  <si>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</si>
  <si>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</si>
  <si>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</si>
  <si>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</si>
  <si>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</si>
  <si>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</si>
  <si>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</si>
  <si>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</si>
  <si>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</si>
  <si>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</si>
  <si>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</si>
  <si>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</si>
  <si>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</si>
  <si>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</si>
  <si>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</si>
  <si>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</si>
  <si>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</si>
  <si>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</si>
  <si>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</si>
  <si>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</si>
  <si>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</si>
  <si>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</si>
  <si>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</si>
  <si>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</si>
  <si>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</si>
  <si>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</si>
  <si>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</si>
  <si>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</si>
  <si>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</si>
  <si>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</si>
  <si>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</si>
  <si>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</si>
  <si>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</si>
  <si>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</si>
  <si>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</si>
  <si>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</si>
  <si>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</si>
  <si>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</si>
  <si>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</si>
  <si>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</si>
  <si>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</si>
  <si>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</si>
  <si>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</si>
  <si>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</si>
  <si>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</si>
  <si>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</si>
  <si>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</si>
  <si>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</si>
  <si>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</si>
  <si>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</si>
  <si>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</si>
  <si>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</si>
  <si>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</si>
  <si>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</si>
  <si>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</si>
  <si>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</si>
  <si>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</si>
  <si>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</si>
  <si>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</si>
  <si>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</si>
  <si>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</si>
  <si>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</si>
  <si>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</si>
  <si>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</si>
  <si>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</si>
  <si>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</si>
  <si>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</si>
  <si>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</si>
  <si>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</si>
  <si>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</si>
  <si>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</si>
  <si>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</si>
  <si>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</si>
  <si>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</si>
  <si>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</si>
  <si>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</si>
  <si>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</si>
  <si>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</si>
  <si>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</si>
  <si>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</si>
  <si>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</si>
  <si>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</si>
  <si>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</si>
  <si>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</si>
  <si>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</si>
  <si>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</si>
  <si>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</si>
  <si>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</si>
  <si>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</si>
  <si>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</si>
  <si>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</si>
  <si>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</si>
  <si>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</si>
  <si>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</si>
  <si>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</si>
  <si>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</si>
  <si>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</si>
  <si>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</si>
  <si>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</si>
  <si>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</si>
  <si>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</si>
  <si>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</si>
  <si>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</si>
  <si>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</si>
  <si>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</si>
  <si>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</si>
  <si>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</si>
  <si>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</si>
  <si>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</si>
  <si>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</si>
  <si>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</si>
  <si>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</si>
  <si>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</si>
  <si>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</si>
  <si>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</si>
  <si>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</si>
  <si>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</si>
  <si>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</si>
  <si>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</si>
  <si>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</si>
  <si>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</si>
  <si>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</si>
  <si>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</si>
  <si>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</si>
  <si>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</si>
  <si>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</si>
  <si>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</si>
  <si>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</si>
  <si>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</si>
  <si>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</si>
  <si>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</si>
  <si>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</si>
  <si>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</si>
  <si>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</si>
  <si>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</si>
  <si>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</si>
  <si>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</si>
  <si>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</si>
  <si>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</si>
  <si>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</si>
  <si>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</si>
  <si>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</si>
  <si>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</si>
  <si>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</si>
  <si>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</si>
  <si>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</si>
  <si>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</si>
  <si>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</si>
  <si>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</si>
  <si>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</si>
  <si>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</si>
  <si>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</si>
  <si>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</si>
  <si>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</si>
  <si>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</si>
  <si>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</si>
  <si>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</si>
  <si>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</si>
  <si>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</si>
  <si>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</si>
  <si>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</si>
  <si>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</si>
  <si>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</si>
  <si>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</si>
  <si>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</si>
  <si>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</si>
  <si>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</si>
  <si>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</si>
  <si>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</si>
  <si>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</si>
  <si>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</si>
  <si>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</si>
  <si>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</si>
  <si>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</si>
  <si>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</si>
  <si>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</si>
  <si>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</si>
  <si>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</si>
  <si>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</si>
  <si>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</si>
  <si>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</si>
  <si>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</si>
  <si>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</si>
  <si>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</si>
  <si>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</si>
  <si>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</si>
  <si>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</si>
  <si>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</si>
  <si>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</si>
  <si>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</si>
  <si>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</si>
  <si>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</si>
  <si>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</si>
  <si>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</si>
  <si>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</si>
  <si>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</si>
  <si>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</si>
  <si>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</si>
  <si>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</si>
  <si>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</si>
  <si>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</si>
  <si>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</si>
  <si>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</si>
  <si>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</si>
  <si>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</si>
  <si>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</si>
  <si>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</si>
  <si>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</si>
  <si>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</si>
  <si>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</si>
  <si>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</si>
  <si>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</si>
  <si>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</si>
  <si>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</si>
  <si>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</si>
  <si>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</si>
  <si>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</si>
  <si>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</si>
  <si>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</si>
  <si>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</si>
  <si>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</si>
  <si>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</si>
  <si>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</si>
  <si>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</si>
  <si>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</si>
  <si>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</si>
  <si>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</si>
  <si>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</si>
  <si>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</si>
  <si>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</si>
  <si>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</si>
  <si>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</si>
  <si>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</si>
  <si>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</si>
  <si>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</si>
  <si>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</si>
  <si>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</si>
  <si>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</si>
  <si>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</si>
  <si>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</si>
  <si>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</si>
  <si>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</si>
  <si>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</si>
  <si>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</si>
  <si>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</si>
  <si>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</si>
  <si>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</si>
  <si>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</si>
  <si>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</si>
  <si>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</si>
  <si>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</si>
  <si>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</si>
  <si>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</si>
  <si>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</si>
  <si>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</si>
  <si>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</si>
  <si>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</si>
  <si>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</si>
  <si>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</si>
  <si>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</si>
  <si>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</si>
  <si>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</si>
  <si>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</si>
  <si>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</si>
  <si>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</si>
  <si>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</si>
  <si>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</si>
  <si>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</si>
  <si>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</si>
  <si>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</si>
  <si>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</si>
  <si>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</si>
  <si>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</si>
  <si>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</si>
  <si>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</si>
  <si>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</si>
  <si>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</si>
  <si>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</si>
  <si>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</si>
  <si>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</si>
  <si>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</si>
  <si>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</si>
  <si>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</si>
  <si>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</si>
  <si>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</si>
  <si>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</si>
  <si>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</si>
  <si>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</si>
  <si>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</si>
  <si>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</si>
  <si>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</si>
  <si>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</si>
  <si>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</si>
  <si>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</si>
  <si>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</si>
  <si>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</si>
  <si>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</si>
  <si>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</si>
  <si>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</si>
  <si>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</si>
  <si>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</si>
  <si>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</si>
  <si>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</si>
  <si>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</si>
  <si>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</si>
  <si>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</si>
  <si>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</si>
  <si>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</si>
  <si>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</si>
  <si>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</si>
  <si>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</si>
  <si>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</si>
  <si>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</si>
  <si>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</si>
  <si>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</si>
  <si>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</si>
  <si>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</si>
  <si>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</si>
  <si>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</si>
  <si>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</si>
  <si>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</si>
  <si>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</si>
  <si>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</si>
  <si>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</si>
  <si>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</si>
  <si>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</si>
  <si>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</si>
  <si>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</si>
  <si>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</si>
  <si>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</si>
  <si>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</si>
  <si>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</si>
  <si>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</si>
  <si>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</si>
  <si>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</si>
  <si>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</si>
  <si>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</si>
  <si>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</si>
  <si>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</si>
  <si>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</si>
  <si>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</si>
  <si>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</si>
  <si>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</si>
  <si>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</si>
  <si>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</si>
  <si>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</si>
  <si>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</si>
  <si>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</si>
  <si>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</si>
  <si>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</si>
  <si>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</si>
  <si>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</si>
  <si>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</si>
  <si>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</si>
  <si>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</si>
  <si>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</si>
  <si>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</si>
  <si>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</si>
  <si>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</si>
  <si>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</si>
  <si>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</si>
  <si>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</si>
  <si>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</si>
  <si>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</si>
  <si>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</si>
  <si>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</si>
  <si>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</si>
  <si>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</si>
  <si>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</si>
  <si>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</si>
  <si>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</si>
  <si>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</si>
  <si>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</si>
  <si>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</si>
  <si>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</si>
  <si>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</si>
  <si>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</si>
  <si>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</si>
  <si>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</si>
  <si>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</si>
  <si>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</si>
  <si>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</si>
  <si>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</si>
  <si>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</si>
  <si>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</si>
  <si>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</si>
  <si>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</si>
  <si>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</si>
  <si>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</si>
  <si>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</si>
  <si>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</si>
  <si>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</si>
  <si>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</si>
  <si>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</si>
  <si>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</si>
  <si>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</si>
  <si>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</si>
  <si>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</si>
  <si>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</si>
  <si>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</si>
  <si>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</si>
  <si>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</si>
  <si>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</si>
  <si>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</si>
  <si>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</si>
  <si>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</si>
  <si>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</si>
  <si>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</si>
  <si>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</si>
  <si>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</si>
  <si>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</si>
  <si>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</si>
  <si>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</si>
  <si>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</si>
  <si>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</si>
  <si>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</si>
  <si>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</si>
  <si>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</si>
  <si>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</si>
  <si>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</si>
  <si>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</si>
  <si>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</si>
  <si>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</si>
  <si>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</si>
  <si>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</si>
  <si>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</si>
  <si>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</si>
  <si>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</si>
  <si>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</si>
  <si>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</si>
  <si>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</si>
  <si>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</si>
  <si>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</si>
  <si>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</si>
  <si>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</si>
  <si>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</si>
  <si>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</si>
  <si>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</si>
  <si>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</si>
  <si>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</si>
  <si>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</si>
  <si>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</si>
  <si>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</si>
  <si>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</si>
  <si>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</si>
  <si>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</si>
  <si>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</si>
  <si>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</si>
  <si>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</si>
  <si>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</si>
  <si>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</si>
  <si>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</si>
  <si>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</si>
  <si>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</si>
  <si>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</si>
  <si>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</si>
  <si>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</si>
  <si>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</si>
  <si>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</si>
  <si>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</si>
  <si>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</si>
  <si>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</si>
  <si>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</si>
  <si>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</si>
  <si>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</si>
  <si>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</si>
  <si>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</si>
  <si>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</si>
  <si>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</si>
  <si>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</si>
  <si>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</si>
  <si>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</si>
  <si>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</si>
  <si>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</si>
  <si>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</si>
  <si>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</si>
  <si>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</si>
  <si>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</si>
  <si>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</si>
  <si>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</si>
  <si>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</si>
  <si>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</si>
  <si>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</si>
  <si>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</si>
  <si>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</si>
  <si>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</si>
  <si>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</si>
  <si>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</si>
  <si>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</si>
  <si>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</si>
  <si>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</si>
  <si>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</si>
  <si>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</si>
  <si>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</si>
  <si>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</si>
  <si>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</si>
  <si>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</si>
  <si>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</si>
  <si>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</si>
  <si>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</si>
  <si>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</si>
  <si>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</si>
  <si>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</si>
  <si>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</si>
  <si>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</si>
  <si>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</si>
  <si>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</si>
  <si>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</si>
  <si>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</si>
  <si>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</si>
  <si>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</si>
  <si>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</si>
  <si>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</si>
  <si>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</si>
  <si>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</si>
  <si>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</si>
  <si>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</si>
  <si>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</si>
  <si>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</si>
  <si>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</si>
  <si>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</si>
  <si>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</si>
  <si>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</si>
  <si>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</si>
  <si>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</si>
  <si>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</si>
  <si>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</si>
  <si>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</si>
  <si>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</si>
  <si>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</si>
  <si>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</si>
  <si>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</si>
  <si>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</si>
  <si>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</si>
  <si>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</si>
  <si>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</si>
  <si>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</si>
  <si>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</si>
  <si>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</si>
  <si>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</si>
  <si>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</si>
  <si>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</si>
  <si>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</si>
  <si>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</si>
  <si>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</si>
  <si>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</si>
  <si>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</si>
  <si>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</si>
  <si>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</si>
  <si>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</si>
  <si>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</si>
  <si>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</si>
  <si>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</si>
  <si>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</si>
  <si>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</si>
  <si>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</si>
  <si>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</si>
  <si>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</si>
  <si>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</si>
  <si>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</si>
  <si>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</si>
  <si>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</si>
  <si>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</si>
  <si>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</si>
  <si>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</si>
  <si>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</si>
  <si>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</si>
  <si>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</si>
  <si>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</si>
  <si>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</si>
  <si>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</si>
  <si>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</si>
  <si>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</si>
  <si>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</si>
  <si>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</si>
  <si>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</si>
  <si>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</si>
  <si>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</si>
  <si>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</si>
  <si>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</si>
  <si>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</si>
  <si>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</si>
  <si>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</si>
  <si>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</si>
  <si>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</si>
  <si>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</si>
  <si>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</si>
  <si>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</si>
  <si>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</si>
  <si>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</si>
  <si>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</si>
  <si>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</si>
  <si>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</si>
  <si>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</si>
  <si>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</si>
  <si>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</si>
  <si>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</si>
  <si>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</si>
  <si>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</si>
  <si>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</si>
  <si>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</si>
  <si>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</si>
  <si>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</si>
  <si>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</si>
  <si>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</si>
  <si>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</si>
  <si>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</si>
  <si>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</si>
  <si>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</si>
  <si>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</si>
  <si>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</si>
  <si>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</si>
  <si>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</si>
  <si>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</si>
  <si>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</si>
  <si>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</si>
  <si>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</si>
  <si>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</si>
  <si>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</si>
  <si>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</si>
  <si>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</si>
  <si>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</si>
  <si>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</si>
  <si>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</si>
  <si>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</si>
  <si>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</si>
  <si>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</si>
  <si>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</si>
  <si>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</si>
  <si>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</si>
  <si>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</si>
  <si>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</si>
  <si>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</si>
  <si>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</si>
  <si>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</si>
  <si>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</si>
  <si>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</si>
  <si>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</si>
  <si>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</si>
  <si>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</si>
  <si>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</si>
  <si>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</si>
  <si>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</si>
  <si>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</si>
  <si>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</si>
  <si>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</si>
  <si>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</si>
  <si>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</si>
  <si>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</si>
  <si>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</si>
  <si>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</si>
  <si>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</si>
  <si>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</si>
  <si>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</si>
  <si>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</si>
  <si>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</si>
  <si>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</si>
  <si>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</si>
  <si>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</si>
  <si>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</si>
  <si>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</si>
  <si>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</si>
  <si>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</si>
  <si>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</si>
  <si>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</si>
  <si>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</si>
  <si>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</si>
  <si>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</si>
  <si>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</si>
  <si>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</si>
  <si>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</si>
  <si>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</si>
  <si>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</si>
  <si>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</si>
  <si>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</si>
  <si>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</si>
  <si>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</si>
  <si>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</si>
  <si>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</si>
  <si>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</si>
  <si>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</si>
  <si>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</si>
  <si>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</si>
  <si>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</si>
  <si>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</si>
  <si>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</si>
  <si>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</si>
  <si>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</si>
  <si>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</si>
  <si>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</si>
  <si>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</si>
  <si>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</si>
  <si>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</si>
  <si>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</si>
  <si>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</si>
  <si>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</si>
  <si>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</si>
  <si>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</si>
  <si>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</si>
  <si>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</si>
  <si>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</si>
  <si>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</si>
  <si>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</si>
  <si>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</si>
  <si>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</si>
  <si>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</si>
  <si>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</si>
  <si>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</si>
  <si>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</si>
  <si>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</si>
  <si>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</si>
  <si>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</si>
  <si>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</si>
  <si>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</si>
  <si>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</si>
  <si>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</si>
  <si>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</si>
  <si>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</si>
  <si>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</si>
  <si>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</si>
  <si>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</si>
  <si>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</si>
  <si>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</si>
  <si>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</si>
  <si>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</si>
  <si>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</si>
  <si>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</si>
  <si>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</si>
  <si>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</si>
  <si>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</si>
  <si>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</si>
  <si>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</si>
  <si>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</si>
  <si>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</si>
  <si>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</si>
  <si>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</si>
  <si>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</si>
  <si>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</si>
  <si>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</si>
  <si>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</si>
  <si>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</si>
  <si>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</si>
  <si>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</si>
  <si>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</si>
  <si>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</si>
  <si>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</si>
  <si>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</si>
  <si>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</si>
  <si>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</si>
  <si>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</si>
  <si>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</si>
  <si>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</si>
  <si>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</si>
  <si>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</si>
  <si>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</si>
  <si>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</si>
  <si>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</si>
  <si>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</si>
  <si>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</si>
  <si>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</si>
  <si>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</si>
  <si>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</si>
  <si>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</si>
  <si>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</si>
  <si>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</si>
  <si>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</si>
  <si>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</si>
  <si>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</si>
  <si>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</si>
  <si>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</si>
  <si>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</si>
  <si>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</si>
  <si>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</si>
  <si>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</si>
  <si>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</si>
  <si>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</si>
  <si>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</si>
  <si>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</si>
  <si>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</si>
  <si>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</si>
  <si>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</si>
  <si>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</si>
  <si>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</si>
  <si>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</si>
  <si>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</si>
  <si>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</si>
  <si>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</si>
  <si>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</si>
  <si>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</si>
  <si>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</si>
  <si>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</si>
  <si>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</si>
  <si>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</si>
  <si>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</si>
  <si>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</si>
  <si>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</si>
  <si>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</si>
  <si>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</si>
  <si>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</si>
  <si>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</si>
  <si>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</si>
  <si>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</si>
  <si>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</si>
  <si>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</si>
  <si>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</si>
  <si>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</si>
  <si>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</si>
  <si>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</si>
  <si>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</si>
  <si>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</si>
  <si>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</si>
  <si>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</si>
  <si>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</si>
  <si>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</si>
  <si>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</si>
  <si>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</si>
  <si>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</si>
  <si>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</si>
  <si>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</si>
  <si>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</si>
  <si>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</si>
  <si>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</si>
  <si>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</si>
  <si>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</si>
  <si>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</si>
  <si>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</si>
  <si>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</si>
  <si>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</si>
  <si>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</si>
  <si>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</si>
  <si>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</si>
  <si>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</si>
  <si>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</si>
  <si>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</si>
  <si>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</si>
  <si>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</si>
  <si>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</si>
  <si>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</si>
  <si>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</si>
  <si>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</si>
  <si>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</si>
  <si>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</si>
  <si>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</si>
  <si>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</si>
  <si>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</si>
  <si>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</si>
  <si>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</si>
  <si>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</si>
  <si>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</si>
  <si>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</si>
  <si>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</si>
  <si>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</si>
  <si>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</si>
  <si>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</si>
  <si>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</si>
  <si>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</si>
  <si>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</si>
  <si>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</si>
  <si>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</si>
  <si>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</si>
  <si>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</si>
  <si>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</si>
  <si>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</si>
  <si>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</si>
  <si>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</si>
  <si>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</si>
  <si>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</si>
  <si>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</si>
  <si>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</si>
  <si>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</si>
  <si>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</si>
  <si>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</si>
  <si>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</si>
  <si>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</si>
  <si>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</si>
  <si>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</si>
  <si>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</si>
  <si>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</si>
  <si>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</si>
  <si>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</si>
  <si>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</si>
  <si>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</si>
  <si>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</si>
  <si>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</si>
  <si>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</si>
  <si>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</si>
  <si>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</si>
  <si>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</si>
  <si>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</si>
  <si>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</si>
  <si>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</si>
  <si>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</si>
  <si>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</si>
  <si>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</si>
  <si>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</si>
  <si>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</si>
  <si>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</si>
  <si>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</si>
  <si>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</si>
  <si>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</si>
  <si>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</si>
  <si>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</si>
  <si>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</si>
  <si>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</si>
  <si>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</si>
  <si>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</si>
  <si>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</si>
  <si>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</si>
  <si>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</si>
  <si>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</si>
  <si>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</si>
  <si>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</si>
  <si>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</si>
  <si>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</si>
  <si>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</si>
  <si>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</si>
  <si>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</si>
  <si>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</si>
  <si>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</si>
  <si>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</si>
  <si>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</si>
  <si>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</si>
  <si>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</si>
  <si>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</si>
  <si>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</si>
  <si>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</si>
  <si>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</si>
  <si>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</si>
  <si>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</si>
  <si>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</si>
  <si>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</si>
  <si>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</si>
  <si>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</si>
  <si>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</si>
  <si>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</si>
  <si>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</si>
  <si>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</si>
  <si>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</si>
  <si>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</si>
  <si>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</si>
  <si>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</si>
  <si>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</si>
  <si>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</si>
  <si>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</si>
  <si>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</si>
  <si>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</si>
  <si>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</si>
  <si>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</si>
  <si>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</si>
  <si>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</si>
  <si>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</si>
  <si>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</si>
  <si>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</si>
  <si>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</si>
  <si>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</si>
  <si>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</si>
  <si>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</si>
  <si>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</si>
  <si>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</si>
  <si>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</si>
  <si>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</si>
  <si>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</si>
  <si>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</si>
  <si>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</si>
  <si>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</si>
  <si>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</si>
  <si>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</si>
  <si>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</si>
  <si>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</si>
  <si>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</si>
  <si>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</si>
  <si>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</si>
  <si>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</si>
  <si>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</si>
  <si>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</si>
  <si>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</si>
  <si>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</si>
  <si>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</si>
  <si>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</si>
  <si>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</si>
  <si>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</si>
  <si>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</si>
  <si>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</si>
  <si>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</si>
  <si>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</si>
  <si>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</si>
  <si>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</si>
  <si>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</si>
  <si>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</si>
  <si>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</si>
  <si>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</si>
  <si>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</si>
  <si>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</si>
  <si>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</si>
  <si>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</si>
  <si>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</si>
  <si>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</si>
  <si>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</si>
  <si>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</si>
  <si>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</si>
  <si>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</si>
  <si>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</si>
  <si>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</si>
  <si>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</si>
  <si>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</si>
  <si>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</si>
  <si>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</si>
  <si>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</si>
  <si>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</si>
  <si>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</si>
  <si>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</si>
  <si>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</si>
  <si>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</si>
  <si>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</si>
  <si>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</si>
  <si>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</si>
  <si>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</si>
  <si>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</si>
  <si>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</si>
  <si>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</si>
  <si>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</si>
  <si>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</si>
  <si>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</si>
  <si>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</si>
  <si>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</si>
  <si>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</si>
  <si>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</si>
  <si>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</si>
  <si>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</si>
  <si>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</si>
  <si>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</si>
  <si>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</si>
  <si>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</si>
  <si>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</si>
  <si>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</si>
  <si>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</si>
  <si>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</si>
  <si>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</si>
  <si>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</si>
  <si>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</si>
  <si>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</si>
  <si>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</si>
  <si>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</si>
  <si>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</si>
  <si>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</si>
  <si>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</si>
  <si>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</si>
  <si>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</si>
  <si>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</si>
  <si>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</si>
  <si>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</si>
  <si>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</si>
  <si>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</si>
  <si>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</si>
  <si>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</si>
  <si>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</si>
  <si>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</si>
  <si>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</si>
  <si>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</si>
  <si>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</si>
  <si>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</si>
  <si>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</si>
  <si>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</si>
  <si>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</si>
  <si>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</si>
  <si>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</si>
  <si>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</si>
  <si>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</si>
  <si>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</si>
  <si>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</si>
  <si>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</si>
  <si>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</si>
  <si>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</si>
  <si>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</si>
  <si>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</si>
  <si>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</si>
  <si>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</si>
  <si>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</si>
  <si>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</si>
  <si>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</si>
  <si>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</si>
  <si>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</si>
  <si>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</si>
  <si>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</si>
  <si>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</si>
  <si>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</si>
  <si>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</si>
  <si>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</si>
  <si>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</si>
  <si>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</si>
  <si>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</si>
  <si>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</si>
  <si>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</si>
  <si>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</si>
  <si>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</si>
  <si>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</si>
  <si>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</si>
  <si>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</si>
  <si>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</si>
  <si>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</si>
  <si>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</si>
  <si>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</si>
  <si>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</si>
  <si>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</si>
  <si>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</si>
  <si>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</si>
  <si>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</si>
  <si>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</si>
  <si>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</si>
  <si>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</si>
  <si>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</si>
  <si>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</si>
  <si>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</si>
  <si>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</si>
  <si>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</si>
  <si>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</si>
  <si>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</si>
  <si>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</si>
  <si>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</si>
  <si>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</si>
  <si>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</si>
  <si>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</si>
  <si>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</si>
  <si>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</si>
  <si>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</si>
  <si>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</si>
  <si>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</si>
  <si>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</si>
  <si>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</si>
  <si>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</si>
  <si>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</si>
  <si>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</si>
  <si>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</si>
  <si>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</si>
  <si>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</si>
  <si>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</si>
  <si>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</si>
  <si>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</si>
  <si>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</si>
  <si>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</si>
  <si>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</si>
  <si>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</si>
  <si>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</si>
  <si>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</si>
  <si>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</si>
  <si>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</si>
  <si>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</si>
  <si>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</si>
  <si>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</si>
  <si>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</si>
  <si>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</si>
  <si>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</si>
  <si>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</si>
  <si>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</si>
  <si>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</si>
  <si>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</si>
  <si>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</si>
  <si>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</si>
  <si>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</si>
  <si>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</si>
  <si>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</si>
  <si>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</si>
  <si>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</si>
  <si>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</si>
  <si>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</si>
  <si>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</si>
  <si>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</si>
  <si>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</si>
  <si>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</si>
  <si>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</si>
  <si>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</si>
  <si>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</si>
  <si>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</si>
  <si>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</si>
  <si>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</si>
  <si>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</si>
  <si>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</si>
  <si>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</si>
  <si>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</si>
  <si>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</si>
  <si>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</si>
  <si>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</si>
  <si>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</si>
  <si>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</si>
  <si>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</si>
  <si>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</si>
  <si>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</si>
  <si>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</si>
  <si>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</si>
  <si>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</si>
  <si>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</si>
  <si>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</si>
  <si>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</si>
  <si>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</si>
  <si>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</si>
  <si>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</si>
  <si>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</si>
  <si>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</si>
  <si>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</si>
  <si>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</si>
  <si>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</si>
  <si>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</si>
  <si>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</si>
  <si>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</si>
  <si>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</si>
  <si>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</si>
  <si>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</si>
  <si>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</si>
  <si>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</si>
  <si>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</si>
  <si>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</si>
  <si>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</si>
  <si>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</si>
  <si>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</si>
  <si>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</si>
  <si>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</si>
  <si>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</si>
  <si>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</si>
  <si>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</si>
  <si>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</si>
  <si>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</si>
  <si>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</si>
  <si>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</si>
  <si>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</si>
  <si>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</si>
  <si>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</si>
  <si>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</si>
  <si>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</si>
  <si>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</si>
  <si>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</si>
  <si>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</si>
  <si>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</si>
  <si>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</si>
  <si>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</si>
  <si>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</si>
  <si>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</si>
  <si>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</si>
  <si>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</si>
  <si>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</si>
  <si>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</si>
  <si>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</si>
  <si>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</si>
  <si>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</si>
  <si>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</si>
  <si>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</si>
  <si>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</si>
  <si>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</si>
  <si>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</si>
  <si>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</si>
  <si>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</si>
  <si>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</si>
  <si>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</si>
  <si>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</si>
  <si>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</si>
  <si>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</si>
  <si>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</si>
  <si>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</si>
  <si>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</si>
  <si>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</si>
  <si>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</si>
  <si>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</si>
  <si>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</si>
  <si>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</si>
  <si>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</si>
  <si>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</si>
  <si>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</si>
  <si>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</si>
  <si>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</si>
  <si>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</si>
  <si>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</si>
  <si>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</si>
  <si>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</si>
  <si>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</si>
  <si>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</si>
  <si>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</si>
  <si>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</si>
  <si>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</si>
  <si>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</si>
  <si>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</si>
  <si>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</si>
  <si>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</si>
  <si>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</si>
  <si>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</si>
  <si>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</si>
  <si>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</si>
  <si>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</si>
  <si>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</si>
  <si>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</si>
  <si>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</si>
  <si>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</si>
  <si>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</si>
  <si>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</si>
  <si>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</si>
  <si>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</si>
  <si>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</si>
  <si>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</si>
  <si>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</si>
  <si>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</si>
  <si>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</si>
  <si>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</si>
  <si>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</si>
  <si>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</si>
  <si>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</si>
  <si>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</si>
  <si>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</si>
  <si>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</si>
  <si>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</si>
  <si>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</si>
  <si>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</si>
  <si>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</si>
  <si>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</si>
  <si>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</si>
  <si>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</si>
  <si>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</si>
  <si>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</si>
  <si>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</si>
  <si>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</si>
  <si>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</si>
  <si>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</si>
  <si>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</si>
  <si>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</si>
  <si>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</si>
  <si>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</si>
  <si>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</si>
  <si>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</si>
  <si>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</si>
  <si>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</si>
  <si>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</si>
  <si>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</si>
  <si>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</si>
  <si>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</si>
  <si>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</si>
  <si>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</si>
  <si>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</si>
  <si>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</si>
  <si>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</si>
  <si>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</si>
  <si>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</si>
  <si>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</si>
  <si>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</si>
  <si>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</si>
  <si>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</si>
  <si>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</si>
  <si>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</si>
  <si>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</si>
  <si>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</si>
  <si>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</si>
  <si>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</si>
  <si>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</si>
  <si>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</si>
  <si>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</si>
  <si>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</si>
  <si>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</si>
  <si>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</si>
  <si>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</si>
  <si>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</si>
  <si>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</si>
  <si>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</si>
  <si>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</si>
  <si>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</si>
  <si>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</si>
  <si>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</si>
  <si>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</si>
  <si>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</si>
  <si>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</si>
  <si>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</si>
  <si>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</si>
  <si>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</si>
  <si>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</si>
  <si>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</si>
  <si>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</si>
  <si>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</si>
  <si>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</si>
  <si>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</si>
  <si>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</si>
  <si>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</si>
  <si>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</si>
  <si>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</si>
  <si>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</si>
  <si>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</si>
  <si>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</si>
  <si>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</si>
  <si>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</si>
  <si>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</si>
  <si>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</si>
  <si>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</si>
  <si>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</si>
  <si>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</si>
  <si>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</si>
  <si>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</si>
  <si>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</si>
  <si>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</si>
  <si>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</si>
  <si>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</si>
  <si>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</si>
  <si>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</si>
  <si>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</si>
  <si>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</si>
  <si>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</si>
  <si>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</si>
  <si>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</si>
  <si>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</si>
  <si>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</si>
  <si>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</si>
  <si>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</si>
  <si>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</si>
  <si>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</si>
  <si>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</si>
  <si>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</si>
  <si>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</si>
  <si>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</si>
  <si>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</si>
  <si>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</si>
  <si>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</si>
  <si>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</si>
  <si>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</si>
  <si>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</si>
  <si>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</si>
  <si>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</si>
  <si>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</si>
  <si>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</si>
  <si>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</si>
  <si>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</si>
  <si>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</si>
  <si>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</si>
  <si>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</si>
  <si>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</si>
  <si>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</si>
  <si>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</si>
  <si>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</si>
  <si>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</si>
  <si>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</si>
  <si>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</si>
  <si>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</si>
  <si>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</si>
  <si>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</si>
  <si>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</si>
  <si>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</si>
  <si>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</si>
  <si>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</si>
  <si>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</si>
  <si>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</si>
  <si>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</si>
  <si>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</si>
  <si>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</si>
  <si>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</si>
  <si>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</si>
  <si>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</si>
  <si>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</si>
  <si>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</si>
  <si>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</si>
  <si>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</si>
  <si>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</si>
  <si>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</si>
  <si>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</si>
  <si>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</si>
  <si>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</si>
  <si>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</si>
  <si>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</si>
  <si>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</si>
  <si>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</si>
  <si>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</si>
  <si>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</si>
  <si>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</si>
  <si>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</si>
  <si>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</si>
  <si>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</si>
  <si>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</si>
  <si>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</si>
  <si>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</si>
  <si>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</si>
  <si>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</si>
  <si>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</si>
  <si>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</si>
  <si>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</si>
  <si>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</si>
  <si>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</si>
  <si>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</si>
  <si>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</si>
  <si>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</si>
  <si>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</si>
  <si>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</si>
  <si>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</si>
  <si>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</si>
  <si>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</si>
  <si>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</si>
  <si>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</si>
  <si>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</si>
  <si>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</si>
  <si>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</si>
  <si>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</si>
  <si>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</si>
  <si>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</si>
  <si>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</si>
  <si>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</si>
  <si>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</si>
  <si>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</si>
  <si>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</si>
  <si>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</si>
  <si>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</si>
  <si>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</si>
  <si>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</si>
  <si>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</si>
  <si>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</si>
  <si>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</si>
  <si>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</si>
  <si>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</si>
  <si>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</si>
  <si>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</si>
  <si>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</si>
  <si>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</si>
  <si>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</si>
  <si>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</si>
  <si>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</si>
  <si>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</si>
  <si>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</si>
  <si>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</si>
  <si>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</si>
  <si>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</si>
  <si>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</si>
  <si>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</si>
  <si>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</si>
  <si>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</si>
  <si>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</si>
  <si>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</si>
  <si>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</si>
  <si>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</si>
  <si>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</si>
  <si>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</si>
  <si>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</si>
  <si>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</si>
  <si>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</si>
  <si>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</si>
  <si>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</si>
  <si>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</si>
  <si>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</si>
  <si>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</si>
  <si>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</si>
  <si>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</si>
  <si>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</si>
  <si>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</si>
  <si>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</si>
  <si>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</si>
  <si>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</si>
  <si>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</si>
  <si>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</si>
  <si>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</si>
  <si>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</si>
  <si>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</si>
  <si>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</si>
  <si>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</si>
  <si>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</si>
  <si>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</si>
  <si>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</si>
  <si>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</si>
  <si>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</si>
  <si>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</si>
  <si>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</si>
  <si>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</si>
  <si>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</si>
  <si>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</si>
  <si>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</si>
  <si>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</si>
  <si>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</si>
  <si>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</si>
  <si>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</si>
  <si>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</si>
  <si>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</si>
  <si>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</si>
  <si>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</si>
  <si>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</si>
  <si>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</si>
  <si>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</si>
  <si>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</si>
  <si>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</si>
  <si>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</si>
  <si>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</si>
  <si>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</si>
  <si>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</si>
  <si>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</si>
  <si>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</si>
  <si>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</si>
  <si>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</si>
  <si>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</si>
  <si>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</si>
  <si>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</si>
  <si>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</si>
  <si>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</si>
  <si>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</si>
  <si>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</si>
  <si>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</si>
  <si>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</si>
  <si>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</si>
  <si>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</si>
  <si>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</si>
  <si>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</si>
  <si>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</si>
  <si>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</si>
  <si>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</si>
  <si>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</si>
  <si>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</si>
  <si>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</si>
  <si>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</si>
  <si>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</si>
  <si>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</si>
  <si>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</si>
  <si>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</si>
  <si>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</si>
  <si>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</si>
  <si>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</si>
  <si>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</si>
  <si>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</si>
  <si>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</si>
  <si>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</si>
  <si>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</si>
  <si>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</si>
  <si>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</si>
  <si>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</si>
  <si>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</si>
  <si>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</si>
  <si>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</si>
  <si>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</si>
  <si>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</si>
  <si>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</si>
  <si>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</si>
  <si>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</si>
  <si>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</si>
  <si>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</si>
  <si>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</si>
  <si>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</si>
  <si>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</si>
  <si>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</si>
  <si>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</si>
  <si>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</si>
  <si>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</si>
  <si>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</si>
  <si>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</si>
  <si>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</si>
  <si>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</si>
  <si>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</si>
  <si>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</si>
  <si>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</si>
  <si>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</si>
  <si>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</si>
  <si>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</si>
  <si>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</si>
  <si>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</si>
  <si>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</si>
  <si>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</si>
  <si>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</si>
  <si>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</si>
  <si>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</si>
  <si>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</si>
  <si>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</si>
  <si>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</si>
  <si>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</si>
  <si>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</si>
  <si>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</si>
  <si>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</si>
  <si>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</si>
  <si>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</si>
  <si>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</si>
  <si>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</si>
  <si>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</si>
  <si>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</si>
  <si>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</si>
  <si>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</si>
  <si>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</si>
  <si>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</si>
  <si>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</si>
  <si>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</si>
  <si>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</si>
  <si>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</si>
  <si>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</si>
  <si>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</si>
  <si>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</si>
  <si>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</si>
  <si>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</si>
  <si>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</si>
  <si>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</si>
  <si>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</si>
  <si>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</si>
  <si>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</si>
  <si>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</si>
  <si>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</si>
  <si>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</si>
  <si>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</si>
  <si>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</si>
  <si>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</si>
  <si>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</si>
  <si>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</si>
  <si>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</si>
  <si>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</si>
  <si>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</si>
  <si>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</si>
  <si>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</si>
  <si>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</si>
  <si>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</si>
  <si>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</si>
  <si>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</si>
  <si>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</si>
  <si>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</si>
  <si>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</si>
  <si>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</si>
  <si>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</si>
  <si>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</si>
  <si>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</si>
  <si>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</si>
  <si>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</si>
  <si>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</si>
  <si>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</si>
  <si>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</si>
  <si>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</si>
  <si>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</si>
  <si>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</si>
  <si>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</si>
  <si>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</si>
  <si>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</si>
  <si>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</si>
  <si>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</si>
  <si>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</si>
  <si>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</si>
  <si>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</si>
  <si>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</si>
  <si>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</si>
  <si>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</si>
  <si>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</si>
  <si>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</si>
  <si>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</si>
  <si>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</si>
  <si>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</si>
  <si>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</si>
  <si>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</si>
  <si>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</si>
  <si>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</si>
  <si>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</si>
  <si>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</si>
  <si>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</si>
  <si>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</si>
  <si>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</si>
  <si>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</si>
  <si>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</si>
  <si>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</si>
  <si>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</si>
  <si>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</si>
  <si>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</si>
  <si>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</si>
  <si>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</si>
  <si>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</si>
  <si>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</si>
  <si>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</si>
  <si>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</si>
  <si>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</si>
  <si>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</si>
  <si>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</si>
  <si>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</si>
  <si>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</si>
  <si>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</si>
  <si>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</si>
  <si>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</si>
  <si>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</si>
  <si>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</si>
  <si>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</si>
  <si>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</si>
  <si>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</si>
  <si>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</si>
  <si>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</si>
  <si>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</si>
  <si>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</si>
  <si>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</si>
  <si>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</si>
  <si>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</si>
  <si>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</si>
  <si>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</si>
  <si>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</si>
  <si>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</si>
  <si>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</si>
  <si>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</si>
  <si>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</si>
  <si>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</si>
  <si>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</si>
  <si>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</si>
  <si>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</si>
  <si>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</si>
  <si>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</si>
  <si>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</si>
  <si>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</si>
  <si>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</si>
  <si>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</si>
  <si>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</si>
  <si>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</si>
  <si>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</si>
  <si>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</si>
  <si>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</si>
  <si>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</si>
  <si>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</si>
  <si>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</si>
  <si>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</si>
  <si>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</si>
  <si>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</si>
  <si>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</si>
  <si>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</si>
  <si>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</si>
  <si>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</si>
  <si>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</si>
  <si>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</si>
  <si>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</si>
  <si>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</si>
  <si>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</si>
  <si>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</si>
  <si>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</si>
  <si>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</si>
  <si>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</si>
  <si>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</si>
  <si>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</si>
  <si>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</si>
  <si>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</si>
  <si>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</si>
  <si>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</si>
  <si>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</si>
  <si>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</si>
  <si>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</si>
  <si>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</si>
  <si>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</si>
  <si>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</si>
  <si>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</si>
  <si>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</si>
  <si>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</si>
  <si>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</si>
  <si>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</si>
  <si>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</si>
  <si>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</si>
  <si>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</si>
  <si>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</si>
  <si>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</si>
  <si>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</si>
  <si>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</si>
  <si>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</si>
  <si>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</si>
  <si>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</si>
  <si>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</si>
  <si>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</si>
  <si>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</si>
  <si>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</si>
  <si>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</si>
  <si>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</si>
  <si>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</si>
  <si>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</si>
  <si>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</si>
  <si>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</si>
  <si>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</si>
  <si>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</si>
  <si>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</si>
  <si>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</si>
  <si>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</si>
  <si>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</si>
  <si>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</si>
  <si>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</si>
  <si>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</si>
  <si>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</si>
  <si>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</si>
  <si>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</si>
  <si>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</si>
  <si>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</si>
  <si>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</si>
  <si>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</si>
  <si>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</si>
  <si>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</si>
  <si>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</si>
  <si>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</si>
  <si>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</si>
  <si>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</si>
  <si>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</si>
  <si>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</si>
  <si>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</si>
  <si>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</si>
  <si>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</si>
  <si>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</si>
  <si>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</si>
  <si>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</si>
  <si>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</si>
  <si>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</si>
  <si>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</si>
  <si>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</si>
  <si>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</si>
  <si>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</si>
  <si>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</si>
  <si>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</si>
  <si>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</si>
  <si>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</si>
  <si>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</si>
  <si>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</si>
  <si>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</si>
  <si>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</si>
  <si>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</si>
  <si>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</si>
  <si>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</si>
  <si>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</si>
  <si>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</si>
  <si>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</si>
  <si>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</si>
  <si>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</si>
  <si>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</si>
  <si>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</si>
  <si>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</si>
  <si>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</si>
  <si>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</si>
  <si>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</si>
  <si>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</si>
  <si>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</si>
  <si>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</si>
  <si>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</si>
  <si>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</si>
  <si>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</si>
  <si>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</si>
  <si>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</si>
  <si>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</si>
  <si>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</si>
  <si>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</si>
  <si>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</si>
  <si>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</si>
  <si>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</si>
  <si>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</si>
  <si>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</si>
  <si>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</si>
  <si>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</si>
  <si>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</si>
  <si>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</si>
  <si>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</si>
  <si>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</si>
  <si>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</si>
  <si>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</si>
  <si>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</si>
  <si>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</si>
  <si>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</si>
  <si>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</si>
  <si>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</si>
  <si>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</si>
  <si>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</si>
  <si>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</si>
  <si>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</si>
  <si>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</si>
  <si>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</si>
  <si>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</si>
  <si>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</si>
  <si>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</si>
  <si>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</si>
  <si>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</si>
  <si>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</si>
  <si>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</si>
  <si>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</si>
  <si>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</si>
  <si>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</si>
  <si>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</si>
  <si>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</si>
  <si>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</si>
  <si>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</si>
  <si>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</si>
  <si>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</si>
  <si>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</si>
  <si>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</si>
  <si>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</si>
  <si>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</si>
  <si>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</si>
  <si>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</si>
  <si>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</si>
  <si>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</si>
  <si>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</si>
  <si>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</si>
  <si>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</si>
  <si>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</si>
  <si>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</si>
  <si>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</si>
  <si>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</si>
  <si>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</si>
  <si>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</si>
  <si>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</si>
  <si>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</si>
  <si>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</si>
  <si>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</si>
  <si>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</si>
  <si>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</si>
  <si>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</si>
  <si>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</si>
  <si>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</si>
  <si>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</si>
  <si>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</si>
  <si>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</si>
  <si>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</si>
  <si>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</si>
  <si>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</si>
  <si>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</si>
  <si>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</si>
  <si>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</si>
  <si>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</si>
  <si>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</si>
  <si>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</si>
  <si>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</si>
  <si>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</si>
  <si>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</si>
  <si>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</si>
  <si>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</si>
  <si>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</si>
  <si>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</si>
  <si>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</si>
  <si>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</si>
  <si>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</si>
  <si>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</si>
  <si>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</si>
  <si>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</si>
  <si>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</si>
  <si>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</si>
  <si>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</si>
  <si>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</si>
  <si>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</si>
  <si>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</si>
  <si>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</si>
  <si>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</si>
  <si>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</si>
  <si>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</si>
  <si>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</si>
  <si>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</si>
  <si>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</si>
  <si>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</si>
  <si>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</si>
  <si>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</si>
  <si>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</si>
  <si>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</si>
  <si>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</si>
  <si>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</si>
  <si>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</si>
  <si>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</si>
  <si>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</si>
  <si>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</si>
  <si>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</si>
  <si>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</si>
  <si>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</si>
  <si>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</si>
  <si>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</si>
  <si>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</si>
  <si>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</si>
  <si>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</si>
  <si>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</si>
  <si>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</si>
  <si>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</si>
  <si>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</si>
  <si>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</si>
  <si>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</si>
  <si>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</si>
  <si>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</si>
  <si>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</si>
  <si>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</si>
  <si>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</si>
  <si>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</si>
  <si>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</si>
  <si>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</si>
  <si>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</si>
  <si>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</si>
  <si>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</si>
  <si>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</si>
  <si>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</si>
  <si>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</si>
  <si>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</si>
  <si>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</si>
  <si>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</si>
  <si>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</si>
  <si>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</si>
  <si>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</si>
  <si>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</si>
  <si>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</si>
  <si>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</si>
  <si>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</si>
  <si>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</si>
  <si>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</si>
  <si>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</si>
  <si>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</si>
  <si>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</si>
  <si>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</si>
  <si>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</si>
  <si>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</si>
  <si>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</si>
  <si>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</si>
  <si>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</si>
  <si>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</si>
  <si>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</si>
  <si>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</si>
  <si>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</si>
  <si>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</si>
  <si>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</si>
  <si>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</si>
  <si>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</si>
  <si>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</si>
  <si>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</si>
  <si>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</si>
  <si>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</si>
  <si>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</si>
  <si>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</si>
  <si>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</si>
  <si>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</si>
  <si>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</si>
  <si>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</si>
  <si>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</si>
  <si>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</si>
  <si>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</si>
  <si>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</si>
  <si>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</si>
  <si>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</si>
  <si>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</si>
  <si>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</si>
  <si>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</si>
  <si>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</si>
  <si>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</si>
  <si>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</si>
  <si>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</si>
  <si>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</si>
  <si>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</si>
  <si>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</si>
  <si>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</si>
  <si>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</si>
  <si>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</si>
  <si>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</si>
  <si>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</si>
  <si>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</si>
  <si>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</si>
  <si>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</si>
  <si>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</si>
  <si>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</si>
  <si>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</si>
  <si>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</si>
  <si>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</si>
  <si>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</si>
  <si>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</si>
  <si>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</si>
  <si>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</si>
  <si>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</si>
  <si>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</si>
  <si>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</si>
  <si>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</si>
  <si>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</si>
  <si>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</si>
  <si>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</si>
  <si>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</si>
  <si>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</si>
  <si>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</si>
  <si>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</si>
  <si>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</si>
  <si>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</si>
  <si>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</si>
  <si>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</si>
  <si>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</si>
  <si>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</si>
  <si>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</si>
  <si>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</si>
  <si>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</si>
  <si>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</si>
  <si>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</si>
  <si>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</si>
  <si>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</si>
  <si>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</si>
  <si>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</si>
  <si>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</si>
  <si>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</si>
  <si>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</si>
  <si>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</si>
  <si>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</si>
  <si>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</si>
  <si>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</si>
  <si>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</si>
  <si>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</si>
  <si>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</si>
  <si>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</si>
  <si>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</si>
  <si>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</si>
  <si>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</si>
  <si>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</si>
  <si>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</si>
  <si>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</si>
  <si>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</si>
  <si>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</si>
  <si>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</si>
  <si>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</si>
  <si>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</si>
  <si>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</si>
  <si>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</si>
  <si>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</si>
  <si>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</si>
  <si>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</si>
  <si>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</si>
  <si>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</si>
  <si>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</si>
  <si>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</si>
  <si>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</si>
  <si>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</si>
  <si>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</si>
  <si>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</si>
  <si>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</si>
  <si>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</si>
  <si>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</si>
  <si>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</si>
  <si>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</si>
  <si>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</si>
  <si>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</si>
  <si>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</si>
  <si>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</si>
  <si>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</si>
  <si>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</si>
  <si>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</si>
  <si>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</si>
  <si>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</si>
  <si>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</si>
  <si>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</si>
  <si>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</si>
  <si>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</si>
  <si>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</si>
  <si>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</si>
  <si>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</si>
  <si>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</si>
  <si>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</si>
  <si>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</si>
  <si>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</si>
  <si>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</si>
  <si>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</si>
  <si>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</si>
  <si>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</si>
  <si>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</si>
  <si>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</si>
  <si>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</si>
  <si>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</si>
  <si>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</si>
  <si>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</si>
  <si>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</si>
  <si>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</si>
  <si>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</si>
  <si>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</si>
  <si>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</si>
  <si>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</si>
  <si>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</si>
  <si>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</si>
  <si>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</si>
  <si>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</si>
  <si>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</si>
  <si>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</si>
  <si>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</si>
  <si>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</si>
  <si>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</si>
  <si>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</si>
  <si>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</si>
  <si>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</si>
  <si>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</si>
  <si>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</si>
  <si>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</si>
  <si>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</si>
  <si>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</si>
  <si>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</si>
  <si>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</si>
  <si>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</si>
  <si>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</si>
  <si>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</si>
  <si>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</si>
  <si>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</si>
  <si>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</si>
  <si>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</si>
  <si>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</si>
  <si>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</si>
  <si>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</si>
  <si>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</si>
  <si>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</si>
  <si>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</si>
  <si>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</si>
  <si>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</si>
  <si>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</si>
  <si>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</si>
  <si>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</si>
  <si>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</si>
  <si>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</si>
  <si>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</si>
  <si>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</si>
  <si>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</si>
  <si>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</si>
  <si>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</si>
  <si>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</si>
  <si>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</si>
  <si>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</si>
  <si>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</si>
  <si>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</si>
  <si>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</si>
  <si>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</si>
  <si>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</si>
  <si>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</si>
  <si>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</si>
  <si>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</si>
  <si>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</si>
  <si>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</si>
  <si>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</si>
  <si>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</si>
  <si>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</si>
  <si>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</si>
  <si>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</si>
  <si>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</si>
  <si>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</si>
  <si>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</si>
  <si>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</si>
  <si>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</si>
  <si>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</si>
  <si>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</si>
  <si>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</si>
  <si>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</si>
  <si>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</si>
  <si>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</si>
  <si>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</si>
  <si>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</si>
  <si>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</si>
  <si>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</si>
  <si>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</si>
  <si>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</si>
  <si>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</si>
  <si>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</si>
  <si>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</si>
  <si>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</si>
  <si>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</si>
  <si>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</si>
  <si>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</si>
  <si>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</si>
  <si>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</si>
  <si>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</si>
  <si>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</si>
  <si>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</si>
  <si>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</si>
  <si>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</si>
  <si>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</si>
  <si>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</si>
  <si>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</si>
  <si>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</si>
  <si>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</si>
  <si>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</si>
  <si>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</si>
  <si>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</si>
  <si>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</si>
  <si>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</si>
  <si>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</si>
  <si>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</si>
  <si>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</si>
  <si>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</si>
  <si>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</si>
  <si>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</si>
  <si>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</si>
  <si>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</si>
  <si>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</si>
  <si>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</si>
  <si>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</si>
  <si>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</si>
  <si>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</si>
  <si>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</si>
  <si>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</si>
  <si>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</si>
  <si>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</si>
  <si>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</si>
  <si>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</si>
  <si>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</si>
  <si>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</si>
  <si>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</si>
  <si>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</si>
  <si>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</si>
  <si>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</si>
  <si>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</si>
  <si>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</si>
  <si>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</si>
  <si>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</si>
  <si>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</si>
  <si>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</si>
  <si>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</si>
  <si>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</si>
  <si>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</si>
  <si>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</si>
  <si>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</si>
  <si>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</si>
  <si>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</si>
  <si>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</si>
  <si>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</si>
  <si>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</si>
  <si>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</si>
  <si>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</si>
  <si>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</si>
  <si>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</si>
  <si>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</si>
  <si>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</si>
  <si>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</si>
  <si>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</si>
  <si>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</si>
  <si>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</si>
  <si>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</si>
  <si>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</si>
  <si>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</si>
  <si>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</si>
  <si>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</si>
  <si>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</si>
  <si>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</si>
  <si>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</si>
  <si>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</si>
  <si>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</si>
  <si>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</si>
  <si>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</si>
  <si>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</si>
  <si>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</si>
  <si>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</si>
  <si>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</si>
  <si>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</si>
  <si>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</si>
  <si>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</si>
  <si>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</si>
  <si>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</si>
  <si>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</si>
  <si>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</si>
  <si>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</si>
  <si>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</si>
  <si>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</si>
  <si>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</si>
  <si>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</si>
  <si>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</si>
  <si>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</si>
  <si>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</si>
  <si>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</si>
  <si>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</si>
  <si>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</si>
  <si>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</si>
  <si>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</si>
  <si>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</si>
  <si>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</si>
  <si>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</si>
  <si>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</si>
  <si>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</si>
  <si>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</si>
  <si>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</si>
  <si>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</si>
  <si>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</si>
  <si>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</si>
  <si>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</si>
  <si>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</si>
  <si>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</si>
  <si>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</si>
  <si>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</si>
  <si>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</si>
  <si>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</si>
  <si>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</si>
  <si>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</si>
  <si>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</si>
  <si>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</si>
  <si>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</si>
  <si>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</si>
  <si>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</si>
  <si>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</si>
  <si>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</si>
  <si>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</si>
  <si>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</si>
  <si>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</si>
  <si>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</si>
  <si>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</si>
  <si>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</si>
  <si>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</si>
  <si>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</si>
  <si>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</si>
  <si>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</si>
  <si>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</si>
  <si>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</si>
  <si>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</si>
  <si>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</si>
  <si>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</si>
  <si>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</si>
  <si>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</si>
  <si>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</si>
  <si>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</si>
  <si>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</si>
  <si>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</si>
  <si>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</si>
  <si>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</si>
  <si>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</si>
  <si>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</si>
  <si>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</si>
  <si>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</si>
  <si>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</si>
  <si>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</si>
  <si>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</si>
  <si>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</si>
  <si>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</si>
  <si>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</si>
  <si>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</si>
  <si>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</si>
  <si>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</si>
  <si>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</si>
  <si>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</si>
  <si>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</si>
  <si>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</si>
  <si>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</si>
  <si>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</si>
  <si>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</si>
  <si>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</si>
  <si>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</si>
  <si>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</si>
  <si>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</si>
  <si>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</si>
  <si>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</si>
  <si>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</si>
  <si>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</si>
  <si>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</si>
  <si>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</si>
  <si>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</si>
  <si>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</si>
  <si>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</si>
  <si>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</si>
  <si>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</si>
  <si>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</si>
  <si>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</si>
  <si>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</si>
  <si>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</si>
  <si>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</si>
  <si>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</si>
  <si>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</si>
  <si>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</si>
  <si>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</si>
  <si>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</si>
  <si>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</si>
  <si>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</si>
  <si>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</si>
  <si>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</si>
  <si>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</si>
  <si>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</si>
  <si>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</si>
  <si>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</si>
  <si>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</si>
  <si>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</si>
  <si>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</si>
  <si>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</si>
  <si>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</si>
  <si>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</si>
  <si>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</si>
  <si>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</si>
  <si>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</si>
  <si>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</si>
  <si>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</si>
  <si>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</si>
  <si>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</si>
  <si>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</si>
  <si>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</si>
  <si>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</si>
  <si>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</si>
  <si>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</si>
  <si>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</si>
  <si>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</si>
  <si>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</si>
  <si>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</si>
  <si>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</si>
  <si>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</si>
  <si>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</si>
  <si>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</si>
  <si>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</si>
  <si>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</si>
  <si>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</si>
  <si>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</si>
  <si>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</si>
  <si>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</si>
  <si>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</si>
  <si>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</si>
  <si>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</si>
  <si>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</si>
  <si>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</si>
  <si>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</si>
  <si>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</si>
  <si>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</si>
  <si>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</si>
  <si>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</si>
  <si>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</si>
  <si>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</si>
  <si>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</si>
  <si>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</si>
  <si>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</si>
  <si>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</si>
  <si>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</si>
  <si>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</si>
  <si>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</si>
  <si>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</si>
  <si>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</si>
  <si>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</si>
  <si>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</si>
  <si>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</si>
  <si>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</si>
  <si>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</si>
  <si>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</si>
  <si>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</si>
  <si>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</si>
  <si>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</si>
  <si>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</si>
  <si>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</si>
  <si>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</si>
  <si>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</si>
  <si>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</si>
  <si>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</si>
  <si>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</si>
  <si>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</si>
  <si>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</si>
  <si>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</si>
  <si>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</si>
  <si>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</si>
  <si>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</si>
  <si>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</si>
  <si>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</si>
  <si>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</si>
  <si>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</si>
  <si>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</si>
  <si>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</si>
  <si>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</si>
  <si>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</si>
  <si>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</si>
  <si>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</si>
  <si>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</si>
  <si>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</si>
  <si>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</si>
  <si>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</si>
  <si>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</si>
  <si>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</si>
  <si>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</si>
  <si>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</si>
  <si>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</si>
  <si>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</si>
  <si>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</si>
  <si>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</si>
  <si>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</si>
  <si>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</si>
  <si>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</si>
  <si>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</si>
  <si>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</si>
  <si>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</si>
  <si>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</si>
  <si>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</si>
  <si>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</si>
  <si>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</si>
  <si>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</si>
  <si>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</si>
  <si>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</si>
  <si>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</si>
  <si>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</si>
  <si>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</si>
  <si>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</si>
  <si>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</si>
  <si>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</si>
  <si>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</si>
  <si>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</si>
  <si>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</si>
  <si>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</si>
  <si>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</si>
  <si>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</si>
  <si>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</si>
  <si>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</si>
  <si>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</si>
  <si>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</si>
  <si>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</si>
  <si>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</si>
  <si>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</si>
  <si>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</si>
  <si>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</si>
  <si>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</si>
  <si>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</si>
  <si>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</si>
  <si>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</si>
  <si>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</si>
  <si>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</si>
  <si>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</si>
  <si>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</si>
  <si>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</si>
  <si>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</si>
  <si>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</si>
  <si>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</si>
  <si>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</si>
  <si>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</si>
  <si>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</si>
  <si>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</si>
  <si>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</si>
  <si>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</si>
  <si>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</si>
  <si>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</si>
  <si>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</si>
  <si>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</si>
  <si>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</si>
  <si>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</si>
  <si>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</si>
  <si>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</si>
  <si>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</si>
  <si>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</si>
  <si>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</si>
  <si>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</si>
  <si>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</si>
  <si>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</si>
  <si>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</si>
  <si>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</si>
  <si>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</si>
  <si>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</si>
  <si>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</si>
  <si>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</si>
  <si>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</si>
  <si>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</si>
  <si>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</si>
  <si>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</si>
  <si>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</si>
  <si>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</si>
  <si>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</si>
  <si>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</si>
  <si>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</si>
  <si>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</si>
  <si>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</si>
  <si>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</si>
  <si>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</si>
  <si>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</si>
  <si>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</si>
  <si>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</si>
  <si>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</si>
  <si>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</si>
  <si>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</si>
  <si>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</si>
  <si>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</si>
  <si>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</si>
  <si>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</si>
  <si>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</si>
  <si>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</si>
  <si>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</si>
  <si>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</si>
  <si>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</si>
  <si>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</si>
  <si>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</si>
  <si>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</si>
  <si>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</si>
  <si>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</si>
  <si>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</si>
  <si>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</si>
  <si>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</si>
  <si>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</si>
  <si>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</si>
  <si>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</si>
  <si>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</si>
  <si>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</si>
  <si>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</si>
  <si>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</si>
  <si>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</si>
  <si>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</si>
  <si>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</si>
  <si>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</si>
  <si>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</si>
  <si>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</si>
  <si>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</si>
  <si>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</si>
  <si>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</si>
  <si>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</si>
  <si>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</si>
  <si>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</si>
  <si>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</si>
  <si>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</si>
  <si>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</si>
  <si>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</si>
  <si>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</si>
  <si>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</si>
  <si>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</si>
  <si>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</si>
  <si>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</si>
  <si>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</si>
  <si>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</si>
  <si>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</si>
  <si>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</si>
  <si>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</si>
  <si>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</si>
  <si>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</si>
  <si>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</si>
  <si>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</si>
  <si>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</si>
  <si>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</si>
  <si>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</si>
  <si>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</si>
  <si>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</si>
  <si>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</si>
  <si>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</si>
  <si>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</si>
  <si>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</si>
  <si>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</si>
  <si>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</si>
  <si>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</si>
  <si>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</si>
  <si>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</si>
  <si>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</si>
  <si>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</si>
  <si>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</si>
  <si>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</si>
  <si>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</si>
  <si>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</si>
  <si>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</si>
  <si>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</si>
  <si>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</si>
  <si>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</si>
  <si>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</si>
  <si>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</si>
  <si>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</si>
  <si>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</si>
  <si>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</si>
  <si>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</si>
  <si>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</si>
  <si>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</si>
  <si>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</si>
  <si>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</si>
  <si>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</si>
  <si>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</si>
  <si>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</si>
  <si>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</si>
  <si>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</si>
  <si>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</si>
  <si>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</si>
  <si>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</si>
  <si>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</si>
  <si>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</si>
  <si>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</si>
  <si>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</si>
  <si>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</si>
  <si>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</si>
  <si>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</si>
  <si>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</si>
  <si>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</si>
  <si>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</si>
  <si>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</si>
  <si>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</si>
  <si>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</si>
  <si>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</si>
  <si>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</si>
  <si>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</si>
  <si>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</si>
  <si>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</si>
  <si>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</si>
  <si>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</si>
  <si>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</si>
  <si>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</si>
  <si>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</si>
  <si>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</si>
  <si>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</si>
  <si>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</si>
  <si>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</si>
  <si>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</si>
  <si>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</si>
  <si>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</si>
  <si>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</si>
  <si>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</si>
  <si>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</si>
  <si>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</si>
  <si>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</si>
  <si>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</si>
  <si>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</si>
  <si>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</si>
  <si>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</si>
  <si>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</si>
  <si>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</si>
  <si>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</si>
  <si>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</si>
  <si>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</si>
  <si>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</si>
  <si>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</si>
  <si>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</si>
  <si>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</si>
  <si>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</si>
  <si>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</si>
  <si>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</si>
  <si>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</si>
  <si>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</si>
  <si>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</si>
  <si>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</si>
  <si>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</si>
  <si>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</si>
  <si>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</si>
  <si>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</si>
  <si>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</si>
  <si>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</si>
  <si>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</si>
  <si>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</si>
  <si>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</si>
  <si>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</si>
  <si>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</si>
  <si>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</si>
  <si>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</si>
  <si>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</si>
  <si>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</si>
  <si>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</si>
  <si>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</si>
  <si>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</si>
  <si>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</si>
  <si>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</si>
  <si>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</si>
  <si>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</si>
  <si>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</si>
  <si>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</si>
  <si>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</si>
  <si>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</si>
  <si>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</si>
  <si>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</si>
  <si>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</si>
  <si>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</si>
  <si>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</si>
  <si>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</si>
  <si>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</si>
  <si>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</si>
  <si>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</si>
  <si>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</si>
  <si>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</si>
  <si>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</si>
  <si>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</si>
  <si>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</si>
  <si>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</si>
  <si>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</si>
  <si>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</si>
  <si>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</si>
  <si>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</si>
  <si>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</si>
  <si>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</si>
  <si>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</si>
  <si>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</si>
  <si>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</si>
  <si>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</si>
  <si>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</si>
  <si>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</si>
  <si>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</si>
  <si>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</si>
  <si>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</si>
  <si>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</si>
  <si>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</si>
  <si>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</si>
  <si>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</si>
  <si>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</si>
  <si>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</si>
  <si>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</si>
  <si>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</si>
  <si>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</si>
  <si>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</si>
  <si>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</si>
  <si>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</si>
  <si>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</si>
  <si>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</si>
  <si>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</si>
  <si>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</si>
  <si>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</si>
  <si>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</si>
  <si>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</si>
  <si>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</si>
  <si>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</si>
  <si>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</si>
  <si>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</si>
  <si>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</si>
  <si>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</si>
  <si>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</si>
  <si>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</si>
  <si>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</si>
  <si>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</si>
  <si>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</si>
  <si>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</si>
  <si>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</si>
  <si>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</si>
  <si>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</si>
  <si>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</si>
  <si>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</si>
  <si>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</si>
  <si>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</si>
  <si>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</si>
  <si>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</si>
  <si>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</si>
  <si>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</si>
  <si>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</si>
  <si>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</si>
  <si>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</si>
  <si>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</si>
  <si>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</si>
  <si>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</si>
  <si>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</si>
  <si>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</si>
  <si>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</si>
  <si>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</si>
  <si>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</si>
  <si>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</si>
  <si>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</si>
  <si>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</si>
  <si>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</si>
  <si>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</si>
  <si>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</si>
  <si>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</si>
  <si>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</si>
  <si>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</si>
  <si>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</si>
  <si>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</si>
  <si>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</si>
  <si>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</si>
  <si>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</si>
  <si>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</si>
  <si>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</si>
  <si>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</si>
  <si>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</si>
  <si>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</si>
  <si>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</si>
  <si>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</si>
  <si>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</si>
  <si>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</si>
  <si>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</si>
  <si>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</si>
  <si>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</si>
  <si>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</si>
  <si>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</si>
  <si>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</si>
  <si>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</si>
  <si>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</si>
  <si>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</si>
  <si>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</si>
  <si>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</si>
  <si>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</si>
  <si>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</si>
  <si>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</si>
  <si>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</si>
  <si>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</si>
  <si>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</si>
  <si>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</si>
  <si>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</si>
  <si>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</si>
  <si>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</si>
  <si>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</si>
  <si>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</si>
  <si>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</si>
  <si>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</si>
  <si>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</si>
  <si>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</si>
  <si>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</si>
  <si>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</si>
  <si>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</si>
  <si>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</si>
  <si>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</si>
  <si>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</si>
  <si>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</si>
  <si>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</si>
  <si>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</si>
  <si>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</si>
  <si>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</si>
  <si>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</si>
  <si>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</si>
  <si>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</si>
  <si>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</si>
  <si>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</si>
  <si>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</si>
  <si>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</si>
  <si>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</si>
  <si>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</si>
  <si>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</si>
  <si>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</si>
  <si>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</si>
  <si>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</si>
  <si>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</si>
  <si>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</si>
  <si>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</si>
  <si>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</si>
  <si>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</si>
  <si>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</si>
  <si>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</si>
  <si>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</si>
  <si>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</si>
  <si>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</si>
  <si>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</si>
  <si>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</si>
  <si>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</si>
  <si>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</si>
  <si>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</si>
  <si>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</si>
  <si>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</si>
  <si>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</si>
  <si>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</si>
  <si>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</si>
  <si>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</si>
  <si>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</si>
  <si>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</si>
  <si>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</si>
  <si>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</si>
  <si>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</si>
  <si>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</si>
  <si>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</si>
  <si>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</si>
  <si>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</si>
  <si>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</si>
  <si>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</si>
  <si>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</si>
  <si>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</si>
  <si>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</si>
  <si>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</si>
  <si>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</si>
  <si>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</si>
  <si>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</si>
  <si>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</si>
  <si>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</si>
  <si>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</si>
  <si>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</si>
  <si>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</si>
  <si>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</si>
  <si>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</si>
  <si>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</si>
  <si>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</si>
  <si>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</si>
  <si>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</si>
  <si>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</si>
  <si>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</si>
  <si>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</si>
  <si>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</si>
  <si>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</si>
  <si>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</si>
  <si>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</si>
  <si>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</si>
  <si>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</si>
  <si>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</si>
  <si>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</si>
  <si>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</si>
  <si>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</si>
  <si>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</si>
  <si>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</si>
  <si>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</si>
  <si>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</si>
  <si>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</si>
  <si>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</si>
  <si>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</si>
  <si>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</si>
  <si>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</si>
  <si>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</si>
  <si>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</si>
  <si>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</si>
  <si>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</si>
  <si>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</si>
  <si>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</si>
  <si>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</si>
  <si>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</si>
  <si>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</si>
  <si>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</si>
  <si>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</si>
  <si>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</si>
  <si>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</si>
  <si>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</si>
  <si>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</si>
  <si>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</si>
  <si>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</si>
  <si>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</si>
  <si>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</si>
  <si>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</si>
  <si>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</si>
  <si>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</si>
  <si>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</si>
  <si>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</si>
  <si>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</si>
  <si>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</si>
  <si>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</si>
  <si>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</si>
  <si>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</si>
  <si>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</si>
  <si>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</si>
  <si>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</si>
  <si>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</si>
  <si>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</si>
  <si>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</si>
  <si>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</si>
  <si>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</si>
  <si>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</si>
  <si>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</si>
  <si>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</si>
  <si>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</si>
  <si>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</si>
  <si>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</si>
  <si>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</si>
  <si>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</si>
  <si>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</si>
  <si>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</si>
  <si>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</si>
  <si>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</si>
  <si>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</si>
  <si>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</si>
  <si>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</si>
  <si>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</si>
  <si>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</si>
  <si>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</si>
  <si>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</si>
  <si>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</si>
  <si>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</si>
  <si>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</si>
  <si>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</si>
  <si>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</si>
  <si>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</si>
  <si>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</si>
  <si>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</si>
  <si>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</si>
  <si>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</si>
  <si>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</si>
  <si>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</si>
  <si>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</si>
  <si>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</si>
  <si>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</si>
  <si>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</si>
  <si>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</si>
  <si>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</si>
  <si>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</si>
  <si>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</si>
  <si>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</si>
  <si>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</si>
  <si>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</si>
  <si>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</si>
  <si>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</si>
  <si>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</si>
  <si>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</si>
  <si>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</si>
  <si>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</si>
  <si>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</si>
  <si>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</si>
  <si>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</si>
  <si>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</si>
  <si>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</si>
  <si>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</si>
  <si>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</si>
  <si>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</si>
  <si>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</si>
  <si>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</si>
  <si>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</si>
  <si>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</si>
  <si>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</si>
  <si>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</si>
  <si>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</si>
  <si>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</si>
  <si>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</si>
  <si>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</si>
  <si>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</si>
  <si>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</si>
  <si>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</si>
  <si>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</si>
  <si>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</si>
  <si>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</si>
  <si>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</si>
  <si>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</si>
  <si>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</si>
  <si>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</si>
  <si>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</si>
  <si>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</si>
  <si>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</si>
  <si>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</si>
  <si>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</si>
  <si>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</si>
  <si>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</si>
  <si>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</si>
  <si>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</si>
  <si>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</si>
  <si>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</si>
  <si>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</si>
  <si>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</si>
  <si>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</si>
  <si>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</si>
  <si>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</si>
  <si>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</si>
  <si>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</si>
  <si>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</si>
  <si>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</si>
  <si>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</si>
  <si>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</si>
  <si>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</si>
  <si>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</si>
  <si>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</si>
  <si>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</si>
  <si>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</si>
  <si>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</si>
  <si>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</si>
  <si>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</si>
  <si>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</si>
  <si>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</si>
  <si>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</si>
  <si>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</si>
  <si>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</si>
  <si>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</si>
  <si>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</si>
  <si>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</si>
  <si>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</si>
  <si>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</si>
  <si>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</si>
  <si>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</si>
  <si>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</si>
  <si>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</si>
  <si>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</si>
  <si>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</si>
  <si>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</si>
  <si>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</si>
  <si>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</si>
  <si>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</si>
  <si>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</si>
  <si>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</si>
  <si>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</si>
  <si>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</si>
  <si>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</si>
  <si>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</si>
  <si>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</si>
  <si>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</si>
  <si>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</si>
  <si>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</si>
  <si>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</si>
  <si>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</si>
  <si>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</si>
  <si>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</si>
  <si>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</si>
  <si>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</si>
  <si>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</si>
  <si>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</si>
  <si>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</si>
  <si>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</si>
  <si>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</si>
  <si>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</si>
  <si>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</si>
  <si>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</si>
  <si>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</si>
  <si>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</si>
  <si>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</si>
  <si>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</si>
  <si>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</si>
  <si>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</si>
  <si>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</si>
  <si>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</si>
  <si>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</si>
  <si>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</si>
  <si>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</si>
  <si>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</si>
  <si>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</si>
  <si>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</si>
  <si>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</si>
  <si>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</si>
  <si>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</si>
  <si>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</si>
  <si>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</si>
  <si>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</si>
  <si>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</si>
  <si>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</si>
  <si>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</si>
  <si>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</si>
  <si>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</si>
  <si>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</si>
  <si>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</si>
  <si>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</si>
  <si>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</si>
  <si>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</si>
  <si>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</si>
  <si>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</si>
  <si>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</si>
  <si>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</si>
  <si>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</si>
  <si>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</si>
  <si>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</si>
  <si>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</si>
  <si>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</si>
  <si>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</si>
  <si>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</si>
  <si>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</si>
  <si>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</si>
  <si>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</si>
  <si>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</si>
  <si>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</si>
  <si>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</si>
  <si>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</si>
  <si>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</si>
  <si>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</si>
  <si>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</si>
  <si>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</si>
  <si>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</si>
  <si>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</si>
  <si>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</si>
  <si>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</si>
  <si>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</si>
  <si>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</si>
  <si>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</si>
  <si>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</si>
  <si>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</si>
  <si>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</si>
  <si>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</si>
  <si>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</si>
  <si>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</si>
  <si>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</si>
  <si>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</si>
  <si>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</si>
  <si>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</si>
  <si>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</si>
  <si>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</si>
  <si>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</si>
  <si>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</si>
  <si>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</si>
  <si>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</si>
  <si>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</si>
  <si>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</si>
  <si>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</si>
  <si>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</si>
  <si>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</si>
  <si>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</si>
  <si>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</si>
  <si>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</si>
  <si>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</si>
  <si>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</si>
  <si>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</si>
  <si>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</si>
  <si>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</si>
  <si>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</si>
  <si>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</si>
  <si>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</si>
  <si>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</si>
  <si>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</si>
  <si>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</si>
  <si>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</si>
  <si>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</si>
  <si>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</si>
  <si>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</si>
  <si>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</si>
  <si>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</si>
  <si>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</si>
  <si>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</si>
  <si>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</si>
  <si>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</si>
  <si>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</si>
  <si>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</si>
  <si>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</si>
  <si>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</si>
  <si>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</si>
  <si>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</si>
  <si>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</si>
  <si>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</si>
  <si>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</si>
  <si>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</si>
  <si>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</si>
  <si>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</si>
  <si>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</si>
  <si>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</si>
  <si>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</si>
  <si>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</si>
  <si>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</si>
  <si>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</si>
  <si>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</si>
  <si>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</si>
  <si>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</si>
  <si>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</si>
  <si>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</si>
  <si>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</si>
  <si>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</si>
  <si>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</si>
  <si>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</si>
  <si>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</si>
  <si>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</si>
  <si>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</si>
  <si>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</si>
  <si>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</si>
  <si>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</si>
  <si>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</si>
  <si>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</si>
  <si>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</si>
  <si>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</si>
  <si>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</si>
  <si>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</si>
  <si>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</si>
  <si>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</si>
  <si>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</si>
  <si>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</si>
  <si>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</si>
  <si>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</si>
  <si>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</si>
  <si>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</si>
  <si>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</si>
  <si>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</si>
  <si>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</si>
  <si>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</si>
  <si>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</si>
  <si>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</si>
  <si>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</si>
  <si>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</si>
  <si>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</si>
  <si>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</si>
  <si>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</si>
  <si>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</si>
  <si>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</si>
  <si>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</si>
  <si>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</si>
  <si>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</si>
  <si>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</si>
  <si>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</si>
  <si>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</si>
  <si>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</si>
  <si>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</si>
  <si>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</si>
  <si>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</si>
  <si>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</si>
  <si>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</si>
  <si>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</si>
  <si>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</si>
  <si>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</si>
  <si>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</si>
  <si>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</si>
  <si>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</si>
  <si>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</si>
  <si>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</si>
  <si>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</si>
  <si>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</si>
  <si>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</si>
  <si>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</si>
  <si>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</si>
  <si>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</si>
  <si>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</si>
  <si>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</si>
  <si>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</si>
  <si>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</si>
  <si>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</si>
  <si>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</si>
  <si>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</si>
  <si>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</si>
  <si>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</si>
  <si>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</si>
  <si>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</si>
  <si>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</si>
  <si>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</si>
  <si>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</si>
  <si>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</si>
  <si>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</si>
  <si>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</si>
  <si>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</si>
  <si>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</si>
  <si>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</si>
  <si>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</si>
  <si>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</si>
  <si>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</si>
  <si>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</si>
  <si>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</si>
  <si>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</si>
  <si>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</si>
  <si>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</si>
  <si>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</si>
  <si>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</si>
  <si>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</si>
  <si>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</si>
  <si>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</si>
  <si>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</si>
  <si>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</si>
  <si>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</si>
  <si>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</si>
  <si>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</si>
  <si>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</si>
  <si>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</si>
  <si>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</si>
  <si>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</si>
  <si>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</si>
  <si>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</si>
  <si>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</si>
  <si>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</si>
  <si>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</si>
  <si>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</si>
  <si>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</si>
  <si>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</si>
  <si>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</si>
  <si>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</si>
  <si>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</si>
  <si>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</si>
  <si>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</si>
  <si>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</si>
  <si>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</si>
  <si>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</si>
  <si>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</si>
  <si>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</si>
  <si>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</si>
  <si>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</si>
  <si>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</si>
  <si>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</si>
  <si>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</si>
  <si>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</si>
  <si>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</si>
  <si>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</si>
  <si>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</si>
  <si>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</si>
  <si>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</si>
  <si>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</si>
  <si>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</si>
  <si>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</si>
  <si>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</si>
  <si>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</si>
  <si>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</si>
  <si>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</si>
  <si>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</si>
  <si>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</si>
  <si>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</si>
  <si>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</si>
  <si>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</si>
  <si>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</si>
  <si>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</si>
  <si>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</si>
  <si>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</si>
  <si>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</si>
  <si>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</si>
  <si>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</si>
  <si>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</si>
  <si>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</si>
  <si>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</si>
  <si>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</si>
  <si>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</si>
  <si>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</si>
  <si>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</si>
  <si>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</si>
  <si>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</si>
  <si>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</si>
  <si>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</si>
  <si>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</si>
  <si>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</si>
  <si>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</si>
  <si>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</si>
  <si>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</si>
  <si>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</si>
  <si>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</si>
  <si>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</si>
  <si>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</si>
  <si>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</si>
  <si>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</si>
  <si>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</si>
  <si>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</si>
  <si>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</si>
  <si>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</si>
  <si>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</si>
  <si>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</si>
  <si>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</si>
  <si>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</si>
  <si>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</si>
  <si>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</si>
  <si>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</si>
  <si>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</si>
  <si>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</si>
  <si>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</si>
  <si>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</si>
  <si>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</si>
  <si>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</si>
  <si>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</si>
  <si>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</si>
  <si>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</si>
  <si>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</si>
  <si>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</si>
  <si>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</si>
  <si>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</si>
  <si>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</si>
  <si>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</si>
  <si>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</si>
  <si>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</si>
  <si>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</si>
  <si>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</si>
  <si>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</si>
  <si>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</si>
  <si>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</si>
  <si>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</si>
  <si>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</si>
  <si>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</si>
  <si>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</si>
  <si>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</si>
  <si>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</si>
  <si>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</si>
  <si>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</si>
  <si>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</si>
  <si>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</si>
  <si>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</si>
  <si>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</si>
  <si>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</si>
  <si>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</si>
  <si>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</si>
  <si>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</si>
  <si>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</si>
  <si>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</si>
  <si>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</si>
  <si>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</si>
  <si>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</si>
  <si>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</si>
  <si>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</si>
  <si>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</si>
  <si>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</si>
  <si>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</si>
  <si>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</si>
  <si>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</si>
  <si>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</si>
  <si>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</si>
  <si>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</si>
  <si>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</si>
  <si>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</si>
  <si>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</si>
  <si>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</si>
  <si>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</si>
  <si>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</si>
  <si>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</si>
  <si>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</si>
  <si>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</si>
  <si>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</si>
  <si>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</si>
  <si>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</si>
  <si>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</si>
  <si>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</si>
  <si>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</si>
  <si>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</si>
  <si>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</si>
  <si>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</si>
  <si>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</si>
  <si>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</si>
  <si>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</si>
  <si>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</si>
  <si>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</si>
  <si>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</si>
  <si>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</si>
  <si>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</si>
  <si>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</si>
  <si>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</si>
  <si>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</si>
  <si>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</si>
  <si>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</si>
  <si>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</si>
  <si>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</si>
  <si>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</si>
  <si>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</si>
  <si>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</si>
  <si>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</si>
  <si>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</si>
  <si>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</si>
  <si>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</si>
  <si>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</si>
  <si>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</si>
  <si>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</si>
  <si>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</si>
  <si>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</si>
  <si>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</si>
  <si>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</si>
  <si>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</si>
  <si>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</si>
  <si>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</si>
  <si>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</si>
  <si>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</si>
  <si>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</si>
  <si>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</si>
  <si>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</si>
  <si>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</si>
  <si>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</si>
  <si>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</si>
  <si>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</si>
  <si>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</si>
  <si>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</si>
  <si>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</si>
  <si>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</si>
  <si>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</si>
  <si>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</si>
  <si>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</si>
  <si>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</si>
  <si>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</si>
  <si>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</si>
  <si>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</si>
  <si>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</si>
  <si>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</si>
  <si>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</si>
  <si>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</si>
  <si>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</si>
  <si>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</si>
  <si>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</si>
  <si>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</si>
  <si>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</si>
  <si>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</si>
  <si>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</si>
  <si>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</si>
  <si>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</si>
  <si>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</si>
  <si>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</si>
  <si>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</si>
  <si>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</si>
  <si>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</si>
  <si>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</si>
  <si>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</si>
  <si>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</si>
  <si>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</si>
  <si>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</si>
  <si>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</si>
  <si>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</si>
  <si>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</si>
  <si>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</si>
  <si>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</si>
  <si>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</si>
  <si>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</si>
  <si>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</si>
  <si>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</si>
  <si>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</si>
  <si>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</si>
  <si>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</si>
  <si>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</si>
  <si>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</si>
  <si>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</si>
  <si>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</si>
  <si>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</si>
  <si>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</si>
  <si>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</si>
  <si>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</si>
  <si>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</si>
  <si>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</si>
  <si>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</si>
  <si>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</si>
  <si>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</si>
  <si>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</si>
  <si>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</si>
  <si>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</si>
  <si>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</si>
  <si>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</si>
  <si>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</si>
  <si>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</si>
  <si>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</si>
  <si>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</si>
  <si>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</si>
  <si>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</si>
  <si>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</si>
  <si>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</si>
  <si>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</si>
  <si>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</si>
  <si>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</si>
  <si>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</si>
  <si>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</si>
  <si>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</si>
  <si>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</si>
  <si>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</si>
  <si>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</si>
  <si>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</si>
  <si>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</si>
  <si>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</si>
  <si>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</si>
  <si>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</si>
  <si>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</si>
  <si>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</si>
  <si>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</si>
  <si>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</si>
  <si>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</si>
  <si>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</si>
  <si>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</si>
  <si>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</si>
  <si>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</si>
  <si>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</si>
  <si>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</si>
  <si>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</si>
  <si>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</si>
  <si>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</si>
  <si>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</si>
  <si>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</si>
  <si>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</si>
  <si>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</si>
  <si>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</si>
  <si>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</si>
  <si>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</si>
  <si>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</si>
  <si>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</si>
  <si>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</si>
  <si>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</si>
  <si>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</si>
  <si>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</si>
  <si>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</si>
  <si>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</si>
  <si>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</si>
  <si>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</si>
  <si>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</si>
  <si>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</si>
  <si>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</si>
  <si>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</si>
  <si>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</si>
  <si>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</si>
  <si>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</si>
  <si>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</si>
  <si>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</si>
  <si>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</si>
  <si>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</si>
  <si>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</si>
  <si>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</si>
  <si>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</si>
  <si>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</si>
  <si>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</si>
  <si>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</si>
  <si>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</si>
  <si>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</si>
  <si>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</si>
  <si>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</si>
  <si>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</si>
  <si>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</si>
  <si>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</si>
  <si>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</si>
  <si>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</si>
  <si>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</si>
  <si>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</si>
  <si>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</si>
  <si>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</si>
  <si>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</si>
  <si>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</si>
  <si>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</si>
  <si>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</si>
  <si>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</si>
  <si>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</si>
  <si>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</si>
  <si>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</si>
  <si>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</si>
  <si>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</si>
  <si>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</si>
  <si>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</si>
  <si>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</si>
  <si>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</si>
  <si>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</si>
  <si>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</si>
  <si>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</si>
  <si>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</si>
  <si>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</si>
  <si>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</si>
  <si>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</si>
  <si>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</si>
  <si>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</si>
  <si>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</si>
  <si>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</si>
  <si>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</si>
  <si>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</si>
  <si>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</si>
  <si>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</si>
  <si>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</si>
  <si>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</si>
  <si>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</si>
  <si>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</si>
  <si>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</si>
  <si>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</si>
  <si>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</si>
  <si>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</si>
  <si>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</si>
  <si>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</si>
  <si>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</si>
  <si>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</si>
  <si>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</si>
  <si>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</si>
  <si>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</si>
  <si>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</si>
  <si>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</si>
  <si>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</si>
  <si>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</si>
  <si>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</si>
  <si>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</si>
  <si>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</si>
  <si>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</si>
  <si>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</si>
  <si>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</si>
  <si>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</si>
  <si>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</si>
  <si>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</si>
  <si>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</si>
  <si>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</si>
  <si>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</si>
  <si>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</si>
  <si>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</si>
  <si>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</si>
  <si>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</si>
  <si>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</si>
  <si>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</si>
  <si>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</si>
  <si>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</si>
  <si>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</si>
  <si>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</si>
  <si>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</si>
  <si>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</si>
  <si>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</si>
  <si>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</si>
  <si>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</si>
  <si>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</si>
  <si>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</si>
  <si>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</si>
  <si>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</si>
  <si>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</si>
  <si>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</si>
  <si>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</si>
  <si>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</si>
  <si>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</si>
  <si>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</si>
  <si>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</si>
  <si>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</si>
  <si>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</si>
  <si>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</si>
  <si>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</si>
  <si>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</si>
  <si>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</si>
  <si>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</si>
  <si>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</si>
  <si>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</si>
  <si>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</si>
  <si>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</si>
  <si>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</si>
  <si>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</si>
  <si>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</si>
  <si>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</si>
  <si>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</si>
  <si>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</si>
  <si>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</si>
  <si>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</si>
  <si>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</si>
  <si>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</si>
  <si>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</si>
  <si>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</si>
  <si>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</si>
  <si>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</si>
  <si>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</si>
  <si>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</si>
  <si>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</si>
  <si>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</si>
  <si>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</si>
  <si>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</si>
  <si>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</si>
  <si>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</si>
  <si>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</si>
  <si>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</si>
  <si>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</si>
  <si>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</si>
  <si>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</si>
  <si>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</si>
  <si>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</si>
  <si>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</si>
  <si>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</si>
  <si>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</si>
  <si>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</si>
  <si>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</si>
  <si>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</si>
  <si>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</si>
  <si>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</si>
  <si>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</si>
  <si>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</si>
  <si>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</si>
  <si>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</si>
  <si>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</si>
  <si>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</si>
  <si>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</si>
  <si>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</si>
  <si>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</si>
  <si>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</si>
  <si>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</si>
  <si>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</si>
  <si>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</si>
  <si>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</si>
  <si>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</si>
  <si>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</si>
  <si>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</si>
  <si>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</si>
  <si>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</si>
  <si>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</si>
  <si>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</si>
  <si>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</si>
  <si>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</si>
  <si>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</si>
  <si>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</si>
  <si>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</si>
  <si>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</si>
  <si>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</si>
  <si>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</si>
  <si>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</si>
  <si>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</si>
  <si>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</si>
  <si>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</si>
  <si>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</si>
  <si>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</si>
  <si>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</si>
  <si>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</si>
  <si>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</si>
  <si>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</si>
  <si>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</si>
  <si>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</si>
  <si>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</si>
  <si>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</si>
  <si>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</si>
  <si>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</si>
  <si>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</si>
  <si>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</si>
  <si>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</si>
  <si>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</si>
  <si>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</si>
  <si>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</si>
  <si>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</si>
  <si>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</si>
  <si>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</si>
  <si>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</si>
  <si>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</si>
  <si>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</si>
  <si>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</si>
  <si>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</si>
  <si>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</si>
  <si>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</si>
  <si>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</si>
  <si>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</si>
  <si>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</si>
  <si>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</si>
  <si>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</si>
  <si>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</si>
  <si>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</si>
  <si>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</si>
  <si>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</si>
  <si>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</si>
  <si>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</si>
  <si>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</si>
  <si>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</si>
  <si>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</si>
  <si>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</si>
  <si>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</si>
  <si>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</si>
  <si>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</si>
  <si>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</si>
  <si>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</si>
  <si>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</si>
  <si>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</si>
  <si>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</si>
  <si>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</si>
  <si>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</si>
  <si>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</si>
  <si>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</si>
  <si>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</si>
  <si>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</si>
  <si>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</si>
  <si>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</si>
  <si>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</si>
  <si>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</si>
  <si>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</si>
  <si>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</si>
  <si>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</si>
  <si>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</si>
  <si>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</si>
  <si>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</si>
  <si>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</si>
  <si>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</si>
  <si>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</si>
  <si>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</si>
  <si>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</si>
  <si>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</si>
  <si>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</si>
  <si>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</si>
  <si>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</si>
  <si>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</si>
  <si>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</si>
  <si>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</si>
  <si>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</si>
  <si>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</si>
  <si>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</si>
  <si>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</si>
  <si>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</si>
  <si>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</si>
  <si>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</si>
  <si>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</si>
  <si>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</si>
  <si>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</si>
  <si>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</si>
  <si>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</si>
  <si>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</si>
  <si>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</si>
  <si>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</si>
  <si>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</si>
  <si>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</si>
  <si>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</si>
  <si>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</si>
  <si>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</si>
  <si>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</si>
  <si>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</si>
  <si>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</si>
  <si>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</si>
  <si>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</si>
  <si>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</si>
  <si>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</si>
  <si>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</si>
  <si>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</si>
  <si>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</si>
  <si>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</si>
  <si>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</si>
  <si>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</si>
  <si>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</si>
  <si>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</si>
  <si>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</si>
  <si>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</si>
  <si>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</si>
  <si>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</si>
  <si>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</si>
  <si>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</si>
  <si>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</si>
  <si>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</si>
  <si>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</si>
  <si>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</si>
  <si>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</si>
  <si>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</si>
  <si>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</si>
  <si>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</si>
  <si>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</si>
  <si>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</si>
  <si>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</si>
  <si>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</si>
  <si>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</si>
  <si>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</si>
  <si>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</si>
  <si>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</si>
  <si>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</si>
  <si>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</si>
  <si>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</si>
  <si>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</si>
  <si>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</si>
  <si>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</si>
  <si>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</si>
  <si>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</si>
  <si>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</si>
  <si>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</si>
  <si>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</si>
  <si>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</si>
  <si>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</si>
  <si>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</si>
  <si>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</si>
  <si>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</si>
  <si>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</si>
  <si>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</si>
  <si>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</si>
  <si>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</si>
  <si>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</si>
  <si>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</si>
  <si>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</si>
  <si>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</si>
  <si>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</si>
  <si>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</si>
  <si>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</si>
  <si>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</si>
  <si>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</si>
  <si>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</si>
  <si>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</si>
  <si>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</si>
  <si>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</si>
  <si>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</si>
  <si>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</si>
  <si>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</si>
  <si>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</si>
  <si>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</si>
  <si>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</si>
  <si>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</si>
  <si>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</si>
  <si>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</si>
  <si>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</si>
  <si>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</si>
  <si>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</si>
  <si>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</si>
  <si>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</si>
  <si>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</si>
  <si>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</si>
  <si>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</si>
  <si>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</si>
  <si>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</si>
  <si>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</si>
  <si>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</si>
  <si>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</si>
  <si>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</si>
  <si>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</si>
  <si>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</si>
  <si>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</si>
  <si>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</si>
  <si>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</si>
  <si>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</si>
  <si>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</si>
  <si>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</si>
  <si>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</si>
  <si>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</si>
  <si>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</si>
  <si>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</si>
  <si>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</si>
  <si>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</si>
  <si>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</si>
  <si>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</si>
  <si>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</si>
  <si>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</si>
  <si>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</si>
  <si>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</si>
  <si>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</si>
  <si>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</si>
  <si>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</si>
  <si>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</si>
  <si>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</si>
  <si>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</si>
  <si>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</si>
  <si>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</si>
  <si>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</si>
  <si>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</si>
  <si>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</si>
  <si>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</si>
  <si>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</si>
  <si>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</si>
  <si>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</si>
  <si>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</si>
  <si>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</si>
  <si>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</si>
  <si>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</si>
  <si>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</si>
  <si>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</si>
  <si>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</si>
  <si>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</si>
  <si>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</si>
  <si>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</si>
  <si>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</si>
  <si>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</si>
  <si>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</si>
  <si>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</si>
  <si>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</si>
  <si>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</si>
  <si>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</si>
  <si>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</si>
  <si>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</si>
  <si>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</si>
  <si>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</si>
  <si>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</si>
  <si>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</si>
  <si>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</si>
  <si>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</si>
  <si>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</si>
  <si>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</si>
  <si>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</si>
  <si>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</si>
  <si>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</si>
  <si>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</si>
  <si>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</si>
  <si>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</si>
  <si>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</si>
  <si>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</si>
  <si>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</si>
  <si>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</si>
  <si>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</si>
  <si>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</si>
  <si>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</si>
  <si>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</si>
  <si>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</si>
  <si>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</si>
  <si>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</si>
  <si>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</si>
  <si>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</si>
  <si>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</si>
  <si>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</si>
  <si>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</si>
  <si>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</si>
  <si>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</si>
  <si>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</si>
  <si>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</si>
  <si>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</si>
  <si>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</si>
  <si>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</si>
  <si>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</si>
  <si>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</si>
  <si>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</si>
  <si>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</si>
  <si>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</si>
  <si>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</si>
  <si>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</si>
  <si>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</si>
  <si>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</si>
  <si>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</si>
  <si>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</si>
  <si>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</si>
  <si>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</si>
  <si>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</si>
  <si>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</si>
  <si>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</si>
  <si>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</si>
  <si>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</si>
  <si>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</si>
  <si>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</si>
  <si>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</si>
  <si>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</si>
  <si>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</si>
  <si>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</si>
  <si>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</si>
  <si>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</si>
  <si>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</si>
  <si>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</si>
  <si>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</si>
  <si>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</si>
  <si>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</si>
  <si>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</si>
  <si>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</si>
  <si>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</si>
  <si>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</si>
  <si>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</si>
  <si>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</si>
  <si>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</si>
  <si>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</si>
  <si>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</si>
  <si>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</si>
  <si>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</si>
  <si>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</si>
  <si>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</si>
  <si>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</si>
  <si>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</si>
  <si>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</si>
  <si>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</si>
  <si>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</si>
  <si>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</si>
  <si>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</si>
  <si>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</si>
  <si>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</si>
  <si>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</si>
  <si>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</si>
  <si>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</si>
  <si>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</si>
  <si>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</si>
  <si>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</si>
  <si>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</si>
  <si>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</si>
  <si>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</si>
  <si>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</si>
  <si>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</si>
  <si>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</si>
  <si>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</si>
  <si>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</si>
  <si>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</si>
  <si>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</si>
  <si>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</si>
  <si>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</si>
  <si>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</si>
  <si>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</si>
  <si>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</si>
  <si>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</si>
  <si>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</si>
  <si>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</si>
  <si>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</si>
  <si>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</si>
  <si>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</si>
  <si>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</si>
  <si>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</si>
  <si>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</si>
  <si>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</si>
  <si>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</si>
  <si>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</si>
  <si>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</si>
  <si>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</si>
  <si>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</si>
  <si>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</si>
  <si>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</si>
  <si>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</si>
  <si>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</si>
  <si>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</si>
  <si>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</si>
  <si>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</si>
  <si>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</si>
  <si>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</si>
  <si>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</si>
  <si>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</si>
  <si>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</si>
  <si>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</si>
  <si>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</si>
  <si>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</si>
  <si>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</si>
  <si>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</si>
  <si>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</si>
  <si>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</si>
  <si>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</si>
  <si>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</si>
  <si>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</si>
  <si>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</si>
  <si>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</si>
  <si>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</si>
  <si>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</si>
  <si>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</si>
  <si>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</si>
  <si>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</si>
  <si>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</si>
  <si>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</si>
  <si>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</si>
  <si>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</si>
  <si>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</si>
  <si>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</si>
  <si>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</si>
  <si>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</si>
  <si>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</si>
  <si>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</si>
  <si>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</si>
  <si>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</si>
  <si>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</si>
  <si>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</si>
  <si>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</si>
  <si>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</si>
  <si>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</si>
  <si>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</si>
  <si>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</si>
  <si>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</si>
  <si>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</si>
  <si>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</si>
  <si>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</si>
  <si>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</si>
  <si>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</si>
  <si>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</si>
  <si>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</si>
  <si>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</si>
  <si>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</si>
  <si>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</si>
  <si>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</si>
  <si>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</si>
  <si>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</si>
  <si>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</si>
  <si>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</si>
  <si>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</si>
  <si>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</si>
  <si>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</si>
  <si>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</si>
  <si>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</si>
  <si>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</si>
  <si>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</si>
  <si>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</si>
  <si>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</si>
  <si>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</si>
  <si>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</si>
  <si>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</si>
  <si>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</si>
  <si>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</si>
  <si>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</si>
  <si>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</si>
  <si>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</si>
  <si>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</si>
  <si>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</si>
  <si>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</si>
  <si>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</si>
  <si>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</si>
  <si>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</si>
  <si>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</si>
  <si>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</si>
  <si>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</si>
  <si>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</si>
  <si>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</si>
  <si>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</si>
  <si>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</si>
  <si>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</si>
  <si>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</si>
  <si>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</si>
  <si>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</si>
  <si>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</si>
  <si>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</si>
  <si>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</si>
  <si>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</si>
  <si>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</si>
  <si>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</si>
  <si>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</si>
  <si>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</si>
  <si>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</si>
  <si>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</si>
  <si>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</si>
  <si>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</si>
  <si>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</si>
  <si>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</si>
  <si>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</si>
  <si>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</si>
  <si>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</si>
  <si>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</si>
  <si>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</si>
  <si>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</si>
  <si>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</si>
  <si>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</si>
  <si>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</si>
  <si>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</si>
  <si>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</si>
  <si>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</si>
  <si>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</si>
  <si>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</si>
  <si>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</si>
  <si>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</si>
  <si>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</si>
  <si>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</si>
  <si>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</si>
  <si>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</si>
  <si>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</si>
  <si>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</si>
  <si>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</si>
  <si>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</si>
  <si>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</si>
  <si>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</si>
  <si>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</si>
  <si>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</si>
  <si>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</si>
  <si>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</si>
  <si>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</si>
  <si>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</si>
  <si>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</si>
  <si>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</si>
  <si>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</si>
  <si>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</si>
  <si>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</si>
  <si>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</si>
  <si>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</si>
  <si>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</si>
  <si>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</si>
  <si>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</si>
  <si>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</si>
  <si>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</si>
  <si>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</si>
  <si>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</si>
  <si>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</si>
  <si>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</si>
  <si>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</si>
  <si>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</si>
  <si>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</si>
  <si>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</si>
  <si>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</si>
  <si>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</si>
  <si>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</si>
  <si>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</si>
  <si>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</si>
  <si>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</si>
  <si>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</si>
  <si>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</si>
  <si>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</si>
  <si>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</si>
  <si>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</si>
  <si>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</si>
  <si>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</si>
  <si>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</si>
  <si>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</si>
  <si>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</si>
  <si>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</si>
  <si>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</si>
  <si>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</si>
  <si>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</si>
  <si>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</si>
  <si>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</si>
  <si>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</si>
  <si>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</si>
  <si>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</si>
  <si>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</si>
  <si>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</si>
  <si>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</si>
  <si>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</si>
  <si>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</si>
  <si>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</si>
  <si>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</si>
  <si>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</si>
  <si>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</si>
  <si>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</si>
  <si>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</si>
  <si>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</si>
  <si>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</si>
  <si>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</si>
  <si>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</si>
  <si>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</si>
  <si>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</si>
  <si>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</si>
  <si>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</si>
  <si>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</si>
  <si>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</si>
  <si>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</si>
  <si>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</si>
  <si>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</si>
  <si>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</si>
  <si>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</si>
  <si>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</si>
  <si>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</si>
  <si>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</si>
  <si>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</si>
  <si>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</si>
  <si>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</si>
  <si>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</si>
  <si>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</si>
  <si>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</si>
  <si>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</si>
  <si>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</si>
  <si>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</si>
  <si>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</si>
  <si>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</si>
  <si>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</si>
  <si>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</si>
  <si>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</si>
  <si>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</si>
  <si>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</si>
  <si>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</si>
  <si>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</si>
  <si>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</si>
  <si>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</si>
  <si>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</si>
  <si>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</si>
  <si>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</si>
  <si>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</si>
  <si>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</si>
  <si>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</si>
  <si>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</si>
  <si>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</si>
  <si>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</si>
  <si>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</si>
  <si>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</si>
  <si>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</si>
  <si>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</si>
  <si>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</si>
  <si>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</si>
  <si>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</si>
  <si>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</si>
  <si>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</si>
  <si>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</si>
  <si>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</si>
  <si>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</si>
  <si>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</si>
  <si>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</si>
  <si>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</si>
  <si>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</si>
  <si>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</si>
  <si>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</si>
  <si>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</si>
  <si>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</si>
  <si>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</si>
  <si>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</si>
  <si>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</si>
  <si>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</si>
  <si>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</si>
  <si>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</si>
  <si>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</si>
  <si>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</si>
  <si>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</si>
  <si>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</si>
  <si>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</si>
  <si>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</si>
  <si>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</si>
  <si>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</si>
  <si>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</si>
  <si>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</si>
  <si>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</si>
  <si>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</si>
  <si>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</si>
  <si>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</si>
  <si>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</si>
  <si>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</si>
  <si>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</si>
  <si>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</si>
  <si>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</si>
  <si>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</si>
  <si>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</si>
  <si>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</si>
  <si>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</si>
  <si>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</si>
  <si>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</si>
  <si>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</si>
  <si>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</si>
  <si>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</si>
  <si>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</si>
  <si>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</si>
  <si>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</si>
  <si>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</si>
  <si>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</si>
  <si>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</si>
  <si>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</si>
  <si>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</si>
  <si>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</si>
  <si>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</si>
  <si>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</si>
  <si>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</si>
  <si>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</si>
  <si>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</si>
  <si>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</si>
  <si>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</si>
  <si>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</si>
  <si>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</si>
  <si>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</si>
  <si>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</si>
  <si>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</si>
  <si>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</si>
  <si>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</si>
  <si>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</si>
  <si>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</si>
  <si>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</si>
  <si>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</si>
  <si>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</si>
  <si>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</si>
  <si>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</si>
  <si>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</si>
  <si>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</si>
  <si>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</si>
  <si>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</si>
  <si>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</si>
  <si>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</si>
  <si>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</si>
  <si>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</si>
  <si>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</si>
  <si>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</si>
  <si>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</si>
  <si>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</si>
  <si>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</si>
  <si>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</si>
  <si>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</si>
  <si>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</si>
  <si>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</si>
  <si>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</si>
  <si>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</si>
  <si>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</si>
  <si>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</si>
  <si>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</si>
  <si>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</si>
  <si>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</si>
  <si>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</si>
  <si>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</si>
  <si>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</si>
  <si>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</si>
  <si>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</si>
  <si>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</si>
  <si>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</si>
  <si>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</si>
  <si>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</si>
  <si>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</si>
  <si>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</si>
  <si>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</si>
  <si>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</si>
  <si>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</si>
  <si>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</si>
  <si>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</si>
  <si>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</si>
  <si>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</si>
  <si>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</si>
  <si>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</si>
  <si>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</si>
  <si>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</si>
  <si>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</si>
  <si>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</si>
  <si>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</si>
  <si>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</si>
  <si>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</si>
  <si>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</si>
  <si>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</si>
  <si>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</si>
  <si>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</si>
  <si>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</si>
  <si>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</si>
  <si>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</si>
  <si>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</si>
  <si>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</si>
  <si>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</si>
  <si>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</si>
  <si>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</si>
  <si>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</si>
  <si>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</si>
  <si>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</si>
  <si>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</si>
  <si>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</si>
  <si>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</si>
  <si>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</si>
  <si>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</si>
  <si>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</si>
  <si>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</si>
  <si>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</si>
  <si>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</si>
  <si>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</si>
  <si>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</si>
  <si>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</si>
  <si>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</si>
  <si>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</si>
  <si>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</si>
  <si>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</si>
  <si>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</si>
  <si>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</si>
  <si>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</si>
  <si>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</si>
  <si>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</si>
  <si>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</si>
  <si>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</si>
  <si>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</si>
  <si>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</si>
  <si>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</si>
  <si>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</si>
  <si>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</si>
  <si>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</si>
  <si>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</si>
  <si>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</si>
  <si>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</si>
  <si>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</si>
  <si>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</si>
  <si>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</si>
  <si>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</si>
  <si>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</si>
  <si>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</si>
  <si>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</si>
  <si>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</si>
  <si>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</si>
  <si>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</si>
  <si>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</si>
  <si>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</si>
  <si>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</si>
  <si>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</si>
  <si>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</si>
  <si>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</si>
  <si>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</si>
  <si>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</si>
  <si>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</si>
  <si>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</si>
  <si>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</si>
  <si>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</si>
  <si>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</si>
  <si>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</si>
  <si>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</si>
  <si>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</si>
  <si>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</si>
  <si>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</si>
  <si>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</si>
  <si>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</si>
  <si>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</si>
  <si>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</si>
  <si>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</si>
  <si>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</si>
  <si>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</si>
  <si>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</si>
  <si>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</si>
  <si>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</si>
  <si>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</si>
  <si>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</si>
  <si>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</si>
  <si>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</si>
  <si>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</si>
  <si>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</si>
  <si>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</si>
  <si>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</si>
  <si>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</si>
  <si>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</si>
  <si>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</si>
  <si>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</si>
  <si>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</si>
  <si>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</si>
  <si>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</si>
  <si>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</si>
  <si>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</si>
  <si>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</si>
  <si>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</si>
  <si>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</si>
  <si>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</si>
  <si>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</si>
  <si>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</si>
  <si>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</si>
  <si>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</si>
  <si>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</si>
  <si>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</si>
  <si>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</si>
  <si>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</si>
  <si>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</si>
  <si>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</si>
  <si>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</si>
  <si>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</si>
  <si>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</si>
  <si>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</si>
  <si>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</si>
  <si>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</si>
  <si>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</si>
  <si>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</si>
  <si>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</si>
  <si>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</si>
  <si>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</si>
  <si>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</si>
  <si>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</si>
  <si>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</si>
  <si>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</si>
  <si>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</si>
  <si>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</si>
  <si>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</si>
  <si>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</si>
  <si>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</si>
  <si>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</si>
  <si>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</si>
  <si>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</si>
  <si>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</si>
  <si>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</si>
  <si>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</si>
  <si>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</si>
  <si>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</si>
  <si>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</si>
  <si>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</si>
  <si>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</si>
  <si>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</si>
  <si>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</si>
  <si>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</si>
  <si>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</si>
  <si>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</si>
  <si>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</si>
  <si>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</si>
  <si>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</si>
  <si>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</si>
  <si>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</si>
  <si>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</si>
  <si>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</si>
  <si>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</si>
  <si>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</si>
  <si>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</si>
  <si>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</si>
  <si>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</si>
  <si>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</si>
  <si>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</si>
  <si>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</si>
  <si>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</si>
  <si>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</si>
  <si>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</si>
  <si>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</si>
  <si>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</si>
  <si>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</si>
  <si>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</si>
  <si>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</si>
  <si>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</si>
  <si>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</si>
  <si>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</si>
  <si>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</si>
  <si>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</si>
  <si>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</si>
  <si>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</si>
  <si>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</si>
  <si>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</si>
  <si>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</si>
  <si>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</si>
  <si>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</si>
  <si>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</si>
  <si>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</si>
  <si>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</si>
  <si>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</si>
  <si>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</si>
  <si>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</si>
  <si>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</si>
  <si>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</si>
  <si>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</si>
  <si>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</si>
  <si>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</si>
  <si>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</si>
  <si>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</si>
  <si>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</si>
  <si>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</si>
  <si>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</si>
  <si>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</si>
  <si>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</si>
  <si>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</si>
  <si>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</si>
  <si>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</si>
  <si>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</si>
  <si>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</si>
  <si>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</si>
  <si>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</si>
  <si>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</si>
  <si>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</si>
  <si>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</si>
  <si>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</si>
  <si>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</si>
  <si>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</si>
  <si>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</si>
  <si>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</si>
  <si>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</si>
  <si>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</si>
  <si>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</si>
  <si>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</si>
  <si>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</si>
  <si>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</si>
  <si>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</si>
  <si>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</si>
  <si>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</si>
  <si>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</si>
  <si>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</si>
  <si>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</si>
  <si>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</si>
  <si>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</si>
  <si>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</si>
  <si>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</si>
  <si>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</si>
  <si>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</si>
  <si>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</si>
  <si>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</si>
  <si>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</si>
  <si>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</si>
  <si>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</si>
  <si>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</si>
  <si>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</si>
  <si>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</si>
  <si>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</si>
  <si>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</si>
  <si>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</si>
  <si>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</si>
  <si>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</si>
  <si>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</si>
  <si>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</si>
  <si>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</si>
  <si>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</si>
  <si>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</si>
  <si>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</si>
  <si>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</si>
  <si>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</si>
  <si>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</si>
  <si>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</si>
  <si>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</si>
  <si>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</si>
  <si>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</si>
  <si>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</si>
  <si>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</si>
  <si>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</si>
  <si>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</si>
  <si>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</si>
  <si>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</si>
  <si>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</si>
  <si>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</si>
  <si>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</si>
  <si>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</si>
  <si>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</si>
  <si>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</si>
  <si>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</si>
  <si>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</si>
  <si>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</si>
  <si>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</si>
  <si>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</si>
  <si>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</si>
  <si>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</si>
  <si>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</si>
  <si>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</si>
  <si>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</si>
  <si>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</si>
  <si>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</si>
  <si>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</si>
  <si>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</si>
  <si>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</si>
  <si>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</si>
  <si>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</si>
  <si>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</si>
  <si>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</si>
  <si>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</si>
  <si>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</si>
  <si>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</si>
  <si>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</si>
  <si>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</si>
  <si>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</si>
  <si>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</si>
  <si>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</si>
  <si>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</si>
  <si>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</si>
  <si>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</si>
  <si>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</si>
  <si>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</si>
  <si>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</si>
  <si>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</si>
  <si>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</si>
  <si>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</si>
  <si>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</si>
  <si>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</si>
  <si>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</si>
  <si>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</si>
  <si>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</si>
  <si>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</si>
  <si>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</si>
  <si>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</si>
  <si>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</si>
  <si>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</si>
  <si>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</si>
  <si>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</si>
  <si>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</si>
  <si>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</si>
  <si>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</si>
  <si>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</si>
  <si>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</si>
  <si>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</si>
  <si>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</si>
  <si>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</si>
  <si>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</si>
  <si>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</si>
  <si>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</si>
  <si>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</si>
  <si>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</si>
  <si>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</si>
  <si>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</si>
  <si>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</si>
  <si>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</si>
  <si>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</si>
  <si>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</si>
  <si>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</si>
  <si>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</si>
  <si>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</si>
  <si>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</si>
  <si>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</si>
  <si>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</si>
  <si>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</si>
  <si>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</si>
  <si>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</si>
  <si>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</si>
  <si>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</si>
  <si>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</si>
  <si>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</si>
  <si>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</si>
  <si>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</si>
  <si>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</si>
  <si>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</si>
  <si>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</si>
  <si>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</si>
  <si>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</si>
  <si>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</si>
  <si>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</si>
  <si>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</si>
  <si>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</si>
  <si>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</si>
  <si>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</si>
  <si>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</si>
  <si>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</si>
  <si>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</si>
  <si>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</si>
  <si>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</si>
  <si>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</si>
  <si>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</si>
  <si>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</si>
  <si>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</si>
  <si>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</si>
  <si>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</si>
  <si>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</si>
  <si>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</si>
  <si>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</si>
  <si>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</si>
  <si>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</si>
  <si>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</si>
  <si>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</si>
  <si>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</si>
  <si>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</si>
  <si>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</si>
  <si>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</si>
  <si>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</si>
  <si>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</si>
  <si>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</si>
  <si>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</si>
  <si>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</si>
  <si>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</si>
  <si>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</si>
  <si>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</si>
  <si>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</si>
  <si>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</si>
  <si>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</si>
  <si>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</si>
  <si>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</si>
  <si>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</si>
  <si>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</si>
  <si>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</si>
  <si>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</si>
  <si>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</si>
  <si>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</si>
  <si>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</si>
  <si>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</si>
  <si>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</si>
  <si>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</si>
  <si>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</si>
  <si>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</si>
  <si>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</si>
  <si>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</si>
  <si>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</si>
  <si>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</si>
  <si>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</si>
  <si>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</si>
  <si>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</si>
  <si>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</si>
  <si>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</si>
  <si>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</si>
  <si>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</si>
  <si>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</si>
  <si>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</si>
  <si>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</si>
  <si>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</si>
  <si>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</si>
  <si>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</si>
  <si>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</si>
  <si>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</si>
  <si>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</si>
  <si>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</si>
  <si>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</si>
  <si>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</si>
  <si>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</si>
  <si>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</si>
  <si>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</si>
  <si>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</si>
  <si>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</si>
  <si>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</si>
  <si>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</si>
  <si>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</si>
  <si>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</si>
  <si>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</si>
  <si>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</si>
  <si>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</si>
  <si>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</si>
  <si>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</si>
  <si>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</si>
  <si>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</si>
  <si>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</si>
  <si>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</si>
  <si>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</si>
  <si>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</si>
  <si>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</si>
  <si>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</si>
  <si>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</si>
  <si>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</si>
  <si>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</si>
  <si>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</si>
  <si>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</si>
  <si>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</si>
  <si>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</si>
  <si>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</si>
  <si>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</si>
  <si>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</si>
  <si>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</si>
  <si>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</si>
  <si>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</si>
  <si>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</si>
  <si>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</si>
  <si>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</si>
  <si>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</si>
  <si>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</si>
  <si>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</si>
  <si>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</si>
  <si>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</si>
  <si>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</si>
  <si>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</si>
  <si>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</si>
  <si>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</si>
  <si>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</si>
  <si>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</si>
  <si>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</si>
  <si>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</si>
  <si>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</si>
  <si>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</si>
  <si>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</si>
  <si>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</si>
  <si>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</si>
  <si>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</si>
  <si>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</si>
  <si>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</si>
  <si>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</si>
  <si>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</si>
  <si>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</si>
  <si>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</si>
  <si>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</si>
  <si>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</si>
  <si>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</si>
  <si>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</si>
  <si>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</si>
  <si>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</si>
  <si>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</si>
  <si>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</si>
  <si>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</si>
  <si>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</si>
  <si>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</si>
  <si>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</si>
  <si>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</si>
  <si>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</si>
  <si>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</si>
  <si>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</si>
  <si>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</si>
  <si>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</si>
  <si>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</si>
  <si>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</si>
  <si>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</si>
  <si>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</si>
  <si>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</si>
  <si>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</si>
  <si>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</si>
  <si>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</si>
  <si>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</si>
  <si>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</si>
  <si>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</si>
  <si>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</si>
  <si>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</si>
  <si>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</si>
  <si>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</si>
  <si>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</si>
  <si>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</si>
  <si>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</si>
  <si>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</si>
  <si>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</si>
  <si>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</si>
  <si>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</si>
  <si>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</si>
  <si>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</si>
  <si>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</si>
  <si>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</si>
  <si>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</si>
  <si>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</si>
  <si>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</si>
  <si>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</si>
  <si>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</si>
  <si>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</si>
  <si>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</si>
  <si>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</si>
  <si>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</si>
  <si>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</si>
  <si>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</si>
  <si>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</si>
  <si>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</si>
  <si>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</si>
  <si>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</si>
  <si>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</si>
  <si>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</si>
  <si>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</si>
  <si>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</si>
  <si>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</si>
  <si>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</si>
  <si>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</si>
  <si>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</si>
  <si>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</si>
  <si>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</si>
  <si>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</si>
  <si>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</si>
  <si>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</si>
  <si>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</si>
  <si>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</si>
  <si>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</si>
  <si>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</si>
  <si>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</si>
  <si>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</si>
  <si>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</si>
  <si>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</si>
  <si>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</si>
  <si>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</si>
  <si>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</si>
  <si>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</si>
  <si>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</si>
  <si>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</si>
  <si>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</si>
  <si>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</si>
  <si>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</si>
  <si>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</si>
  <si>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</si>
  <si>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</si>
  <si>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</si>
  <si>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</si>
  <si>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</si>
  <si>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</si>
  <si>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</si>
  <si>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</si>
  <si>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</si>
  <si>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</si>
  <si>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</si>
  <si>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</si>
  <si>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</si>
  <si>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</si>
  <si>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</si>
  <si>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</si>
  <si>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</si>
  <si>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</si>
  <si>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</si>
  <si>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</si>
  <si>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</si>
  <si>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</si>
  <si>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</si>
  <si>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</si>
  <si>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</si>
  <si>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</si>
  <si>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</si>
  <si>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</si>
  <si>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</si>
  <si>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</si>
  <si>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</si>
  <si>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</si>
  <si>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</si>
  <si>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</si>
  <si>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</si>
  <si>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</si>
  <si>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</si>
  <si>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</si>
  <si>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</si>
  <si>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</si>
  <si>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</si>
  <si>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</si>
  <si>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</si>
  <si>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</si>
  <si>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</si>
  <si>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</si>
  <si>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</si>
  <si>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</si>
  <si>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</si>
  <si>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</si>
  <si>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</si>
  <si>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</si>
  <si>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</si>
  <si>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</si>
  <si>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</si>
  <si>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</si>
  <si>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</si>
  <si>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</si>
  <si>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</si>
  <si>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</si>
  <si>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</si>
  <si>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</si>
  <si>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</si>
  <si>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</si>
  <si>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</si>
  <si>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</si>
  <si>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</si>
  <si>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</si>
  <si>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</si>
  <si>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</si>
  <si>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</si>
  <si>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</si>
  <si>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</si>
  <si>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</si>
  <si>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</si>
  <si>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</si>
  <si>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</si>
  <si>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</si>
  <si>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</si>
  <si>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</si>
  <si>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</si>
  <si>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</si>
  <si>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</si>
  <si>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</si>
  <si>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</si>
  <si>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</si>
  <si>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</si>
  <si>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</si>
  <si>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</si>
  <si>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</si>
  <si>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</si>
  <si>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</si>
  <si>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</si>
  <si>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</si>
  <si>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</si>
  <si>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</si>
  <si>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</si>
  <si>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</si>
  <si>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</si>
  <si>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</si>
  <si>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</si>
  <si>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</si>
  <si>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</si>
  <si>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</si>
  <si>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</si>
  <si>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</si>
  <si>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</si>
  <si>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</si>
  <si>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</si>
  <si>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</si>
  <si>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</si>
  <si>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</si>
  <si>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</si>
  <si>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</si>
  <si>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</si>
  <si>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</si>
  <si>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</si>
  <si>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</si>
  <si>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</si>
  <si>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</si>
  <si>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</si>
  <si>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</si>
  <si>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</si>
  <si>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</si>
  <si>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</si>
  <si>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</si>
  <si>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</si>
  <si>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</si>
  <si>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</si>
  <si>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</si>
  <si>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</si>
  <si>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</si>
  <si>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</si>
  <si>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</si>
  <si>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</si>
  <si>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</si>
  <si>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</si>
  <si>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</si>
  <si>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</si>
  <si>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</si>
  <si>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</si>
  <si>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</si>
  <si>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</si>
  <si>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</si>
  <si>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</si>
  <si>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</si>
  <si>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</si>
  <si>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</si>
  <si>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</si>
  <si>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</si>
  <si>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</si>
  <si>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</si>
  <si>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</si>
  <si>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</si>
  <si>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</si>
  <si>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</si>
  <si>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</si>
  <si>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</si>
  <si>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</si>
  <si>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</si>
  <si>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</si>
  <si>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</si>
  <si>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</si>
  <si>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</si>
  <si>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</si>
  <si>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</si>
  <si>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</si>
  <si>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</si>
  <si>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</si>
  <si>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</si>
  <si>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</si>
  <si>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</si>
  <si>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</si>
  <si>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</si>
  <si>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</si>
  <si>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</si>
  <si>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</si>
  <si>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</si>
  <si>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</si>
  <si>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</si>
  <si>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</si>
  <si>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</si>
  <si>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</si>
  <si>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</si>
  <si>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</si>
  <si>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</si>
  <si>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</si>
  <si>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</si>
  <si>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</si>
  <si>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</si>
  <si>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</si>
  <si>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</si>
  <si>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</si>
  <si>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</si>
  <si>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</si>
  <si>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</si>
  <si>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</si>
  <si>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</si>
  <si>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</si>
  <si>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</si>
  <si>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</si>
  <si>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</si>
  <si>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</si>
  <si>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</si>
  <si>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</si>
  <si>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</si>
  <si>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</si>
  <si>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</si>
  <si>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</si>
  <si>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</si>
  <si>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</si>
  <si>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</si>
  <si>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</si>
  <si>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</si>
  <si>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</si>
  <si>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</si>
  <si>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</si>
  <si>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</si>
  <si>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</si>
  <si>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</si>
  <si>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</si>
  <si>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</si>
  <si>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</si>
  <si>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</si>
  <si>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</si>
  <si>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</si>
  <si>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</si>
  <si>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</si>
  <si>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</si>
  <si>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</si>
  <si>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</si>
  <si>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</si>
  <si>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</si>
  <si>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</si>
  <si>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</si>
  <si>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</si>
  <si>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</si>
  <si>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</si>
  <si>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</si>
  <si>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</si>
  <si>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</si>
  <si>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</si>
  <si>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</si>
  <si>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</si>
  <si>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</si>
  <si>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</si>
  <si>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</si>
  <si>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</si>
  <si>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</si>
  <si>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</si>
  <si>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</si>
  <si>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</si>
  <si>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</si>
  <si>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</si>
  <si>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</si>
  <si>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</si>
  <si>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</si>
  <si>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</si>
  <si>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</si>
  <si>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</si>
  <si>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</si>
  <si>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</si>
  <si>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</si>
  <si>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</si>
  <si>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</si>
  <si>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</si>
  <si>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</si>
  <si>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</si>
  <si>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</si>
  <si>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</si>
  <si>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</si>
  <si>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</si>
  <si>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</si>
  <si>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</si>
  <si>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</si>
  <si>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</si>
  <si>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</si>
  <si>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</si>
  <si>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</si>
  <si>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</si>
  <si>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</si>
  <si>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</si>
  <si>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</si>
  <si>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</si>
  <si>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</si>
  <si>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</si>
  <si>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</si>
  <si>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</si>
  <si>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</si>
  <si>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</si>
  <si>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</si>
  <si>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</si>
  <si>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</si>
  <si>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</si>
  <si>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</si>
  <si>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</si>
  <si>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</si>
  <si>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</si>
  <si>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</si>
  <si>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</si>
  <si>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</si>
  <si>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</si>
  <si>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</si>
  <si>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</si>
  <si>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</si>
  <si>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</si>
  <si>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</si>
  <si>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</si>
  <si>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</si>
  <si>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</si>
  <si>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</si>
  <si>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</si>
  <si>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</si>
  <si>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</si>
  <si>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</si>
  <si>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</si>
  <si>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</si>
  <si>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</si>
  <si>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</si>
  <si>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</si>
  <si>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</si>
  <si>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</si>
  <si>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</si>
  <si>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</si>
  <si>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</si>
  <si>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</si>
  <si>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</si>
  <si>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</si>
  <si>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</si>
  <si>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</si>
  <si>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</si>
  <si>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</si>
  <si>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</si>
  <si>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</si>
  <si>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</si>
  <si>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</si>
  <si>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</si>
  <si>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</si>
  <si>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</si>
  <si>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</si>
  <si>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</si>
  <si>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</si>
  <si>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</si>
  <si>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</si>
  <si>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</si>
  <si>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</si>
  <si>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</si>
  <si>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</si>
  <si>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</si>
  <si>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</si>
  <si>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</si>
  <si>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</si>
  <si>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</si>
  <si>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</si>
  <si>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</si>
  <si>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</si>
  <si>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</si>
  <si>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</si>
  <si>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</si>
  <si>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</si>
  <si>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</si>
  <si>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</si>
  <si>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</si>
  <si>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</si>
  <si>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</si>
  <si>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</si>
  <si>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</si>
  <si>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</si>
  <si>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</si>
  <si>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</si>
  <si>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</si>
  <si>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</si>
  <si>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</si>
  <si>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</si>
  <si>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</si>
  <si>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</si>
  <si>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</si>
  <si>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</si>
  <si>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</si>
  <si>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</si>
  <si>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</si>
  <si>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</si>
  <si>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</si>
  <si>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</si>
  <si>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</si>
  <si>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</si>
  <si>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</si>
  <si>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</si>
  <si>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</si>
  <si>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</si>
  <si>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</si>
  <si>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</si>
  <si>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</si>
  <si>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</si>
  <si>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</si>
  <si>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</si>
  <si>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</si>
  <si>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</si>
  <si>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</si>
  <si>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</si>
  <si>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</si>
  <si>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</si>
  <si>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</si>
  <si>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</si>
  <si>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</si>
  <si>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</si>
  <si>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</si>
  <si>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</si>
  <si>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</si>
  <si>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</si>
  <si>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</si>
  <si>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</si>
  <si>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</si>
  <si>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</si>
  <si>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</si>
  <si>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</si>
  <si>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</si>
  <si>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</si>
  <si>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</si>
  <si>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</si>
  <si>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</si>
  <si>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</si>
  <si>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</si>
  <si>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</si>
  <si>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</si>
  <si>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</si>
  <si>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</si>
  <si>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</si>
  <si>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</si>
  <si>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</si>
  <si>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</si>
  <si>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</si>
  <si>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</si>
  <si>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</si>
  <si>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</si>
  <si>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</si>
  <si>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</si>
  <si>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</si>
  <si>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</si>
  <si>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</si>
  <si>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</si>
  <si>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</si>
  <si>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</si>
  <si>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</si>
  <si>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</si>
  <si>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</si>
  <si>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</si>
  <si>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</si>
  <si>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</si>
  <si>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</si>
  <si>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</si>
  <si>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</si>
  <si>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</si>
  <si>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</si>
  <si>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</si>
  <si>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</si>
  <si>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</si>
  <si>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</si>
  <si>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</si>
  <si>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</si>
  <si>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</si>
  <si>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</si>
  <si>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</si>
  <si>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</si>
  <si>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</si>
  <si>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</si>
  <si>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</si>
  <si>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</si>
  <si>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</si>
  <si>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</si>
  <si>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</si>
  <si>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</si>
  <si>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</si>
  <si>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</si>
  <si>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</si>
  <si>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</si>
  <si>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</si>
  <si>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</si>
  <si>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</si>
  <si>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</si>
  <si>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</si>
  <si>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</si>
  <si>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</si>
  <si>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</si>
  <si>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</si>
  <si>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</si>
  <si>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</si>
  <si>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</si>
  <si>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</si>
  <si>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</si>
  <si>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</si>
  <si>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</si>
  <si>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</si>
  <si>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</si>
  <si>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</si>
  <si>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</si>
  <si>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</si>
  <si>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</si>
  <si>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</si>
  <si>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</si>
  <si>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</si>
  <si>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</si>
  <si>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</si>
  <si>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</si>
  <si>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</si>
  <si>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</si>
  <si>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</si>
  <si>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</si>
  <si>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</si>
  <si>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</si>
  <si>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</si>
  <si>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</si>
  <si>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</si>
  <si>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</si>
  <si>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</si>
  <si>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</si>
  <si>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</si>
  <si>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</si>
  <si>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</si>
  <si>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</si>
  <si>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</si>
  <si>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</si>
  <si>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</si>
  <si>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</si>
  <si>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</si>
  <si>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</si>
  <si>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</si>
  <si>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</si>
  <si>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</si>
  <si>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</si>
  <si>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</si>
  <si>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</si>
  <si>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</si>
  <si>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</si>
  <si>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</si>
  <si>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</si>
  <si>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</si>
  <si>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</si>
  <si>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</si>
  <si>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</si>
  <si>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</si>
  <si>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</si>
  <si>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</si>
  <si>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</si>
  <si>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</si>
  <si>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</si>
  <si>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</si>
  <si>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</si>
  <si>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</si>
  <si>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</si>
  <si>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</si>
  <si>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</si>
  <si>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</si>
  <si>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</si>
  <si>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</si>
  <si>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</si>
  <si>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</si>
  <si>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</si>
  <si>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</si>
  <si>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</si>
  <si>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</si>
  <si>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</si>
  <si>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</si>
  <si>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</si>
  <si>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</si>
  <si>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</si>
  <si>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</si>
  <si>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</si>
  <si>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</si>
  <si>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</si>
  <si>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</si>
  <si>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</si>
  <si>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</si>
  <si>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</si>
  <si>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</si>
  <si>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</si>
  <si>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</si>
  <si>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</si>
  <si>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</si>
  <si>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</si>
  <si>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</si>
  <si>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</si>
  <si>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</si>
  <si>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</si>
  <si>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</si>
  <si>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</si>
  <si>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</si>
  <si>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</si>
  <si>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</si>
  <si>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</si>
  <si>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</si>
  <si>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</si>
  <si>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</si>
  <si>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</si>
  <si>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</si>
  <si>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</si>
  <si>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</si>
  <si>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</si>
  <si>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</si>
  <si>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</si>
  <si>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</si>
  <si>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</si>
  <si>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</si>
  <si>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</si>
  <si>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</si>
  <si>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</si>
  <si>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</si>
  <si>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</si>
  <si>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</si>
  <si>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</si>
  <si>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</si>
  <si>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</si>
  <si>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</si>
  <si>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</si>
  <si>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</si>
  <si>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</si>
  <si>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</si>
  <si>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</si>
  <si>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</si>
  <si>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</si>
  <si>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</si>
  <si>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</si>
  <si>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</si>
  <si>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</si>
  <si>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</si>
  <si>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</si>
  <si>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</si>
  <si>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</si>
  <si>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</si>
  <si>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</si>
  <si>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</si>
  <si>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</si>
  <si>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</si>
  <si>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</si>
  <si>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</si>
  <si>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</si>
  <si>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</si>
  <si>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</si>
  <si>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</si>
  <si>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</si>
  <si>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</si>
  <si>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</si>
  <si>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</si>
  <si>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</si>
  <si>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</si>
  <si>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</si>
  <si>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</si>
  <si>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</si>
  <si>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</si>
  <si>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</si>
  <si>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</si>
  <si>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</si>
  <si>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</si>
  <si>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</si>
  <si>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</si>
  <si>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</si>
  <si>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</si>
  <si>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</si>
  <si>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</si>
  <si>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</si>
  <si>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</si>
  <si>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</si>
  <si>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</si>
  <si>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</si>
  <si>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</si>
  <si>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</si>
  <si>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</si>
  <si>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</si>
  <si>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</si>
  <si>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</si>
  <si>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</si>
  <si>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</si>
  <si>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</si>
  <si>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</si>
  <si>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</si>
  <si>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</si>
  <si>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</si>
  <si>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</si>
  <si>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</si>
  <si>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</si>
  <si>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</si>
  <si>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</si>
  <si>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</si>
  <si>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</si>
  <si>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</si>
  <si>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</si>
  <si>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</si>
  <si>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</si>
  <si>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</si>
  <si>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</si>
  <si>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</si>
  <si>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</si>
  <si>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</si>
  <si>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</si>
  <si>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</si>
  <si>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</si>
  <si>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</si>
  <si>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</si>
  <si>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</si>
  <si>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</si>
  <si>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</si>
  <si>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</si>
  <si>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</si>
  <si>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</si>
  <si>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</si>
  <si>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</si>
  <si>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</si>
  <si>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</si>
  <si>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</si>
  <si>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</si>
  <si>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</si>
  <si>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</si>
  <si>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</si>
  <si>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</si>
  <si>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</si>
  <si>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</si>
  <si>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</si>
  <si>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</si>
  <si>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</si>
  <si>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</si>
  <si>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</si>
  <si>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</si>
  <si>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</si>
  <si>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</si>
  <si>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</si>
  <si>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</si>
  <si>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</si>
  <si>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</si>
  <si>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</si>
  <si>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</si>
  <si>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</si>
  <si>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</si>
  <si>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</si>
  <si>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</si>
  <si>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</si>
  <si>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</si>
  <si>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</si>
  <si>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</si>
  <si>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</si>
  <si>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</si>
  <si>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</si>
  <si>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</si>
  <si>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</si>
  <si>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</si>
  <si>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</si>
  <si>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</si>
  <si>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</si>
  <si>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</si>
  <si>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</si>
  <si>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</si>
  <si>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</si>
  <si>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</si>
  <si>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</si>
  <si>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</si>
  <si>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</si>
  <si>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</si>
  <si>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</si>
  <si>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</si>
  <si>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</si>
  <si>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</si>
  <si>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</si>
  <si>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</si>
  <si>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</si>
  <si>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</si>
  <si>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</si>
  <si>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</si>
  <si>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</si>
  <si>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</si>
  <si>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</si>
  <si>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</si>
  <si>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</si>
  <si>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</si>
  <si>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</si>
  <si>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</si>
  <si>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</si>
  <si>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</si>
  <si>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</si>
  <si>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</si>
  <si>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</si>
  <si>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</si>
  <si>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</si>
  <si>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</si>
  <si>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</si>
  <si>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</si>
  <si>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</si>
  <si>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</si>
  <si>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</si>
  <si>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</si>
  <si>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</si>
  <si>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</si>
  <si>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</si>
  <si>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</si>
  <si>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</si>
  <si>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</si>
  <si>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</si>
  <si>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</si>
  <si>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</si>
  <si>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</si>
  <si>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</si>
  <si>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</si>
  <si>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</si>
  <si>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</si>
  <si>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</si>
  <si>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</si>
  <si>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</si>
  <si>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</si>
  <si>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</si>
  <si>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</si>
  <si>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</si>
  <si>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</si>
  <si>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</si>
  <si>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</si>
  <si>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</si>
  <si>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</si>
  <si>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</si>
  <si>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</si>
  <si>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</si>
  <si>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</si>
  <si>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</si>
  <si>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</si>
  <si>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</si>
  <si>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</si>
  <si>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</si>
  <si>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</si>
  <si>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</si>
  <si>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</si>
  <si>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</si>
  <si>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</si>
  <si>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</si>
  <si>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</si>
  <si>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</si>
  <si>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</si>
  <si>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</si>
  <si>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</si>
  <si>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</si>
  <si>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</si>
  <si>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</si>
  <si>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</si>
  <si>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</si>
  <si>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</si>
  <si>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</si>
  <si>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</si>
  <si>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</si>
  <si>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</si>
  <si>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</si>
  <si>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</si>
  <si>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</si>
  <si>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</si>
  <si>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</si>
  <si>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</si>
  <si>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</si>
  <si>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</si>
  <si>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</si>
  <si>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</si>
  <si>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</si>
  <si>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</si>
  <si>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</si>
  <si>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</si>
  <si>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</si>
  <si>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</si>
  <si>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</si>
  <si>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</si>
  <si>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</si>
  <si>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</si>
  <si>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</si>
  <si>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</si>
  <si>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</si>
  <si>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</si>
  <si>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</si>
  <si>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</si>
  <si>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</si>
  <si>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</si>
  <si>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</si>
  <si>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</si>
  <si>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</si>
  <si>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</si>
  <si>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</si>
  <si>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</si>
  <si>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</si>
  <si>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</si>
  <si>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</si>
  <si>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</si>
  <si>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</si>
  <si>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</si>
  <si>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</si>
  <si>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</si>
  <si>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</si>
  <si>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</si>
  <si>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</si>
  <si>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</si>
  <si>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</si>
  <si>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</si>
  <si>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</si>
  <si>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</si>
  <si>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</si>
  <si>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</si>
  <si>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</si>
  <si>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</si>
  <si>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</si>
  <si>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</si>
  <si>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</si>
  <si>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</si>
  <si>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</si>
  <si>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</si>
  <si>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</si>
  <si>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</si>
  <si>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</si>
  <si>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</si>
  <si>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</si>
  <si>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</si>
  <si>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</si>
  <si>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</si>
  <si>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</si>
  <si>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</si>
  <si>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</si>
  <si>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</si>
  <si>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</si>
  <si>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</si>
  <si>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</si>
  <si>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</si>
  <si>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</si>
  <si>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</si>
  <si>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</si>
  <si>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</si>
  <si>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</si>
  <si>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</si>
  <si>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</si>
  <si>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</si>
  <si>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</si>
  <si>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</si>
  <si>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</si>
  <si>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</si>
  <si>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</si>
  <si>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</si>
  <si>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</si>
  <si>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</si>
  <si>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</si>
  <si>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</si>
  <si>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</si>
  <si>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</si>
  <si>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</si>
  <si>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</si>
  <si>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</si>
  <si>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</si>
  <si>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</si>
  <si>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</si>
  <si>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</si>
  <si>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</si>
  <si>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</si>
  <si>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</si>
  <si>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</si>
  <si>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</si>
  <si>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</si>
  <si>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</si>
  <si>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</si>
  <si>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</si>
  <si>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</si>
  <si>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</si>
  <si>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</si>
  <si>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</si>
  <si>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</si>
  <si>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</si>
  <si>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</si>
  <si>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</si>
  <si>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</si>
  <si>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</si>
  <si>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</si>
  <si>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</si>
  <si>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</si>
  <si>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</si>
  <si>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</si>
  <si>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</si>
  <si>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</si>
  <si>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</si>
  <si>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</si>
  <si>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</si>
  <si>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</si>
  <si>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</si>
  <si>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</si>
  <si>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</si>
  <si>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</si>
  <si>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</si>
  <si>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</si>
  <si>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</si>
  <si>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</si>
  <si>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</si>
  <si>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</si>
  <si>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</si>
  <si>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</si>
  <si>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</si>
  <si>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</si>
  <si>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</si>
  <si>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</si>
  <si>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</si>
  <si>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</si>
  <si>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</si>
  <si>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</si>
  <si>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</si>
  <si>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</si>
  <si>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</si>
  <si>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</si>
  <si>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</si>
  <si>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</si>
  <si>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</si>
  <si>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</si>
  <si>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</si>
  <si>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</si>
  <si>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</si>
  <si>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</si>
  <si>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</si>
  <si>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</si>
  <si>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</si>
  <si>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</si>
  <si>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</si>
  <si>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</si>
  <si>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</si>
  <si>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</si>
  <si>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</si>
  <si>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</si>
  <si>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</si>
  <si>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</si>
  <si>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</si>
  <si>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</si>
  <si>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</si>
  <si>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</si>
  <si>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</si>
  <si>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</si>
  <si>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</si>
  <si>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</si>
  <si>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</si>
  <si>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</si>
  <si>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</si>
  <si>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</si>
  <si>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</si>
  <si>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</si>
  <si>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</si>
  <si>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</si>
  <si>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</si>
  <si>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</si>
  <si>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</si>
  <si>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</si>
  <si>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</si>
  <si>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</si>
  <si>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</si>
  <si>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</si>
  <si>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</si>
  <si>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</si>
  <si>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</si>
  <si>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</si>
  <si>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</si>
  <si>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</si>
  <si>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</si>
  <si>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</si>
  <si>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</si>
  <si>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</si>
  <si>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</si>
  <si>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</si>
  <si>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</si>
  <si>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</si>
  <si>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</si>
  <si>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</si>
  <si>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</si>
  <si>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</si>
  <si>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</si>
  <si>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</si>
  <si>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</si>
  <si>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</si>
  <si>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</si>
  <si>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</si>
  <si>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</si>
  <si>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</si>
  <si>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</si>
  <si>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</si>
  <si>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</si>
  <si>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</si>
  <si>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</si>
  <si>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</si>
  <si>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</si>
  <si>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</si>
  <si>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</si>
  <si>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</si>
  <si>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</si>
  <si>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</si>
  <si>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</si>
  <si>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</si>
  <si>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</si>
  <si>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</si>
  <si>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</si>
  <si>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</si>
  <si>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</si>
  <si>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</si>
  <si>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</si>
  <si>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</si>
  <si>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</si>
  <si>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</si>
  <si>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</si>
  <si>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</si>
  <si>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</si>
  <si>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</si>
  <si>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</si>
  <si>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</si>
  <si>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</si>
  <si>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</si>
  <si>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</si>
  <si>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</si>
  <si>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</si>
  <si>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</si>
  <si>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</si>
  <si>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</si>
  <si>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</si>
  <si>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</si>
  <si>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</si>
  <si>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</si>
  <si>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</si>
  <si>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</si>
  <si>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</si>
  <si>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</si>
  <si>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</si>
  <si>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</si>
  <si>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</si>
  <si>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</si>
  <si>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</si>
  <si>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</si>
  <si>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</si>
  <si>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</si>
  <si>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</si>
  <si>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</si>
  <si>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</si>
  <si>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</si>
  <si>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</si>
  <si>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</si>
  <si>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</si>
  <si>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</si>
  <si>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</si>
  <si>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</si>
  <si>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</si>
  <si>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</si>
  <si>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</si>
  <si>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</si>
  <si>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</si>
  <si>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</si>
  <si>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</si>
  <si>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</si>
  <si>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</si>
  <si>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</si>
  <si>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</si>
  <si>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</si>
  <si>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</si>
  <si>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</si>
  <si>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</si>
  <si>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</si>
  <si>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</si>
  <si>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</si>
  <si>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</si>
  <si>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</si>
  <si>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</si>
  <si>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</si>
  <si>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</si>
  <si>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</si>
  <si>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</si>
  <si>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</si>
  <si>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</si>
  <si>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</si>
  <si>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</si>
  <si>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</si>
  <si>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</si>
  <si>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</si>
  <si>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</si>
  <si>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</si>
  <si>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</si>
  <si>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</si>
  <si>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</si>
  <si>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</si>
  <si>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</si>
  <si>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</si>
  <si>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</si>
  <si>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</si>
  <si>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</si>
  <si>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</si>
  <si>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</si>
  <si>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</si>
  <si>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</si>
  <si>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</si>
  <si>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</si>
  <si>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</si>
  <si>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</si>
  <si>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</si>
  <si>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</si>
  <si>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</si>
  <si>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</si>
  <si>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</si>
  <si>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</si>
  <si>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</si>
  <si>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</si>
  <si>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</si>
  <si>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</si>
  <si>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</si>
  <si>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</si>
  <si>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</si>
  <si>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</si>
  <si>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</si>
  <si>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</si>
  <si>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</si>
  <si>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</si>
  <si>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</si>
  <si>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</si>
  <si>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</si>
  <si>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</si>
  <si>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</si>
  <si>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</si>
  <si>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</si>
  <si>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</si>
  <si>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</si>
  <si>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</si>
  <si>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</si>
  <si>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</si>
  <si>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</si>
  <si>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</si>
  <si>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</si>
  <si>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</si>
  <si>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</si>
  <si>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</si>
  <si>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</si>
  <si>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</si>
  <si>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</si>
  <si>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</si>
  <si>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</si>
  <si>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</si>
  <si>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</si>
  <si>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</si>
  <si>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</si>
  <si>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</si>
  <si>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</si>
  <si>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</si>
  <si>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</si>
  <si>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</si>
  <si>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</si>
  <si>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</si>
  <si>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</si>
  <si>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</si>
  <si>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</si>
  <si>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</si>
  <si>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</si>
  <si>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</si>
  <si>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</si>
  <si>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</si>
  <si>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</si>
  <si>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</si>
  <si>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</si>
  <si>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</si>
  <si>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</si>
  <si>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</si>
  <si>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</si>
  <si>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</si>
  <si>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</si>
  <si>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</si>
  <si>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</si>
  <si>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</si>
  <si>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</si>
  <si>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</si>
  <si>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</si>
  <si>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</si>
  <si>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</si>
  <si>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</si>
  <si>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</si>
  <si>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</si>
  <si>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</si>
  <si>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</si>
  <si>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</si>
  <si>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</si>
  <si>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</si>
  <si>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</si>
  <si>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</si>
  <si>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</si>
  <si>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</si>
  <si>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</si>
  <si>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</si>
  <si>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</si>
  <si>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</si>
  <si>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</si>
  <si>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</si>
  <si>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</si>
  <si>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</si>
  <si>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</si>
  <si>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</si>
  <si>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</si>
  <si>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</si>
  <si>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</si>
  <si>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</si>
  <si>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</si>
  <si>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</si>
  <si>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</si>
  <si>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</si>
  <si>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</si>
  <si>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</si>
  <si>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</si>
  <si>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</si>
  <si>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</si>
  <si>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</si>
  <si>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</si>
  <si>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</si>
  <si>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</si>
  <si>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</si>
  <si>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</si>
  <si>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</si>
  <si>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</si>
  <si>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</si>
  <si>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</si>
  <si>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</si>
  <si>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</si>
  <si>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</si>
  <si>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</si>
  <si>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</si>
  <si>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</si>
  <si>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</si>
  <si>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</si>
  <si>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</si>
  <si>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</si>
  <si>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</si>
  <si>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</si>
  <si>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</si>
  <si>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</si>
  <si>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</si>
  <si>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</si>
  <si>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</si>
  <si>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</si>
  <si>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</si>
  <si>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</si>
  <si>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</si>
  <si>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</si>
  <si>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</si>
  <si>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</si>
  <si>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</si>
  <si>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</si>
  <si>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</si>
  <si>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</si>
  <si>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</si>
  <si>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</si>
  <si>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</si>
  <si>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</si>
  <si>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</si>
  <si>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</si>
  <si>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</si>
  <si>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</si>
  <si>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</si>
  <si>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</si>
  <si>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</si>
  <si>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</si>
  <si>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</si>
  <si>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</si>
  <si>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</si>
  <si>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</si>
  <si>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</si>
  <si>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</si>
  <si>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</si>
  <si>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</si>
  <si>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</si>
  <si>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</si>
  <si>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</si>
  <si>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</si>
  <si>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</si>
  <si>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</si>
  <si>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</si>
  <si>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</si>
  <si>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</si>
  <si>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</si>
  <si>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</si>
  <si>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</si>
  <si>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</si>
  <si>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</si>
  <si>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</si>
  <si>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</si>
  <si>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</si>
  <si>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</si>
  <si>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</si>
  <si>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</si>
  <si>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</si>
  <si>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</si>
  <si>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</si>
  <si>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</si>
  <si>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</si>
  <si>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</si>
  <si>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</si>
  <si>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</si>
  <si>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</si>
  <si>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</si>
  <si>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</si>
  <si>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</si>
  <si>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</si>
  <si>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</si>
  <si>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</si>
  <si>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</si>
  <si>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</si>
  <si>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</si>
  <si>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</si>
  <si>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</si>
  <si>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</si>
  <si>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</si>
  <si>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</si>
  <si>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</si>
  <si>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</si>
  <si>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</si>
  <si>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</si>
  <si>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</si>
  <si>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</si>
  <si>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</si>
  <si>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</si>
  <si>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</si>
  <si>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</si>
  <si>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</si>
  <si>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</si>
  <si>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</si>
  <si>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</si>
  <si>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</si>
  <si>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</si>
  <si>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</si>
  <si>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</si>
  <si>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</si>
  <si>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</si>
  <si>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</si>
  <si>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</si>
  <si>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</si>
  <si>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</si>
  <si>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</si>
  <si>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</si>
  <si>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</si>
  <si>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</si>
  <si>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</si>
  <si>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</si>
  <si>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</si>
  <si>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</si>
  <si>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</si>
  <si>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</si>
  <si>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</si>
  <si>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</si>
  <si>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</si>
  <si>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</si>
  <si>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</si>
  <si>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</si>
  <si>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</si>
  <si>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</si>
  <si>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</si>
  <si>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</si>
  <si>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</si>
  <si>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</si>
  <si>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</si>
  <si>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</si>
  <si>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</si>
  <si>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</si>
  <si>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</si>
  <si>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</si>
  <si>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</si>
  <si>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</si>
  <si>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</si>
  <si>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</si>
  <si>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</si>
  <si>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</si>
  <si>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</si>
  <si>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</si>
  <si>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</si>
  <si>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</si>
  <si>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</si>
  <si>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</si>
  <si>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</si>
  <si>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</si>
  <si>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</si>
  <si>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</si>
  <si>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</si>
  <si>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</si>
  <si>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</si>
  <si>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</si>
  <si>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</si>
  <si>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</si>
  <si>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</si>
  <si>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</si>
  <si>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</si>
  <si>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</si>
  <si>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</si>
  <si>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</si>
  <si>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</si>
  <si>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</si>
  <si>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</si>
  <si>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</si>
  <si>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</si>
  <si>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</si>
  <si>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</si>
  <si>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</si>
  <si>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</si>
  <si>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</si>
  <si>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</si>
  <si>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</si>
  <si>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</si>
  <si>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</si>
  <si>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</si>
  <si>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</si>
  <si>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</si>
  <si>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</si>
  <si>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</si>
  <si>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</si>
  <si>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</si>
  <si>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</si>
  <si>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</si>
  <si>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</si>
  <si>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</si>
  <si>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</si>
  <si>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</si>
  <si>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</si>
  <si>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</si>
  <si>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</si>
  <si>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</si>
  <si>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</si>
  <si>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</si>
  <si>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</si>
  <si>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</si>
  <si>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</si>
  <si>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</si>
  <si>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</si>
  <si>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</si>
  <si>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</si>
  <si>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</si>
  <si>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</si>
  <si>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</si>
  <si>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</si>
  <si>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</si>
  <si>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</si>
  <si>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</si>
  <si>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</si>
  <si>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</si>
  <si>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</si>
  <si>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</si>
  <si>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</si>
  <si>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</si>
  <si>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</si>
  <si>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</si>
  <si>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</si>
  <si>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</si>
  <si>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</si>
  <si>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</si>
  <si>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</si>
  <si>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</si>
  <si>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</si>
  <si>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</si>
  <si>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</si>
  <si>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</si>
  <si>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</si>
  <si>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</si>
  <si>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</si>
  <si>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</si>
  <si>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</si>
  <si>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</si>
  <si>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</si>
  <si>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</si>
  <si>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</si>
  <si>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</si>
  <si>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</si>
  <si>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</si>
  <si>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</si>
  <si>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</si>
  <si>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</si>
  <si>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</si>
  <si>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</si>
  <si>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</si>
  <si>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</si>
  <si>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</si>
  <si>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</si>
  <si>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</si>
  <si>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</si>
  <si>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</si>
  <si>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</si>
  <si>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</si>
  <si>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</si>
  <si>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</si>
  <si>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</si>
  <si>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</si>
  <si>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</si>
  <si>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</si>
  <si>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</si>
  <si>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</si>
  <si>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</si>
  <si>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</si>
  <si>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</si>
  <si>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</si>
  <si>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</si>
  <si>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</si>
  <si>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</si>
  <si>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</si>
  <si>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</si>
  <si>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</si>
  <si>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</si>
  <si>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</si>
  <si>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</si>
  <si>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</si>
  <si>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</si>
  <si>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</si>
  <si>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</si>
  <si>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</si>
  <si>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</si>
  <si>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</si>
  <si>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</si>
  <si>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</si>
  <si>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</si>
  <si>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</si>
  <si>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</si>
  <si>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</si>
  <si>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</si>
  <si>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</si>
  <si>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</si>
  <si>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</si>
  <si>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</si>
  <si>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</si>
  <si>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</si>
  <si>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</si>
  <si>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</si>
  <si>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</si>
  <si>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</si>
  <si>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</si>
  <si>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</si>
  <si>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</si>
  <si>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</si>
  <si>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</si>
  <si>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</si>
  <si>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</si>
  <si>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</si>
  <si>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</si>
  <si>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</si>
  <si>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</si>
  <si>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</si>
  <si>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</si>
  <si>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</si>
  <si>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</si>
  <si>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</si>
  <si>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</si>
  <si>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</si>
  <si>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</si>
  <si>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</si>
  <si>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</si>
  <si>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</si>
  <si>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</si>
  <si>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</si>
  <si>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</si>
  <si>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</si>
  <si>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</si>
  <si>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</si>
  <si>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</si>
  <si>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</si>
  <si>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</si>
  <si>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</si>
  <si>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</si>
  <si>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</si>
  <si>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</si>
  <si>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</si>
  <si>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</si>
  <si>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</si>
  <si>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</si>
  <si>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</si>
  <si>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</si>
  <si>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</si>
  <si>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</si>
  <si>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</si>
  <si>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</si>
  <si>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</si>
  <si>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</si>
  <si>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</si>
  <si>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</si>
  <si>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</si>
  <si>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</si>
  <si>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</si>
  <si>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</si>
  <si>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</si>
  <si>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</si>
  <si>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</si>
  <si>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</si>
  <si>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</si>
  <si>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</si>
  <si>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</si>
  <si>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</si>
  <si>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</si>
  <si>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</si>
  <si>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</si>
  <si>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</si>
  <si>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</si>
  <si>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</si>
  <si>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</si>
  <si>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</si>
  <si>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</si>
  <si>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</si>
  <si>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</si>
  <si>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</si>
  <si>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</si>
  <si>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</si>
  <si>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</si>
  <si>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</si>
  <si>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</si>
  <si>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</si>
  <si>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</si>
  <si>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</si>
  <si>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</si>
  <si>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</si>
  <si>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</si>
  <si>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</si>
  <si>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</si>
  <si>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</si>
  <si>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</si>
  <si>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</si>
  <si>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</si>
  <si>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</si>
  <si>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</si>
  <si>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</si>
  <si>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</si>
  <si>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</si>
  <si>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</si>
  <si>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</si>
  <si>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</si>
  <si>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</si>
  <si>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</si>
  <si>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</si>
  <si>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</si>
  <si>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</si>
  <si>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</si>
  <si>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</si>
  <si>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</si>
  <si>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</si>
  <si>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</si>
  <si>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</si>
  <si>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</si>
  <si>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</si>
  <si>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</si>
  <si>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</si>
  <si>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</si>
  <si>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</si>
  <si>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</si>
  <si>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</si>
  <si>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</si>
  <si>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</si>
  <si>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</si>
  <si>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</si>
  <si>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</si>
  <si>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</si>
  <si>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</si>
  <si>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</si>
  <si>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</si>
  <si>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</si>
  <si>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</si>
  <si>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</si>
  <si>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</si>
  <si>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</si>
  <si>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</si>
  <si>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</si>
  <si>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</si>
  <si>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</si>
  <si>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</si>
  <si>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</si>
  <si>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</si>
  <si>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</si>
  <si>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</si>
  <si>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</si>
  <si>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</si>
  <si>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</si>
  <si>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</si>
  <si>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</si>
  <si>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</si>
  <si>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</si>
  <si>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</si>
  <si>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</si>
  <si>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</si>
  <si>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</si>
  <si>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</si>
  <si>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</si>
  <si>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</si>
  <si>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</si>
  <si>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</si>
  <si>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</si>
  <si>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</si>
  <si>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</si>
  <si>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</si>
  <si>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</si>
  <si>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</si>
  <si>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</si>
  <si>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</si>
  <si>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</si>
  <si>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</si>
  <si>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</si>
  <si>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</si>
  <si>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</si>
  <si>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</si>
  <si>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</si>
  <si>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</si>
  <si>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</si>
  <si>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</si>
  <si>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</si>
  <si>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</si>
  <si>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</si>
  <si>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</si>
  <si>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</si>
  <si>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</si>
  <si>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</si>
  <si>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</si>
  <si>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</si>
  <si>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</si>
  <si>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</si>
  <si>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</si>
  <si>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</si>
  <si>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</si>
  <si>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</si>
  <si>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</si>
  <si>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</si>
  <si>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</si>
  <si>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</si>
  <si>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</si>
  <si>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</si>
  <si>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</si>
  <si>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</si>
  <si>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</si>
  <si>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</si>
  <si>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</si>
  <si>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</si>
  <si>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</si>
  <si>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</si>
  <si>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</si>
  <si>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</si>
  <si>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</si>
  <si>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</si>
  <si>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</si>
  <si>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</si>
  <si>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</si>
  <si>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</si>
  <si>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</si>
  <si>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</si>
  <si>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</si>
  <si>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</si>
  <si>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</si>
  <si>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</si>
  <si>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</si>
  <si>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</si>
  <si>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</si>
  <si>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</si>
  <si>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</si>
  <si>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</si>
  <si>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</si>
  <si>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</si>
  <si>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</si>
  <si>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</si>
  <si>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</si>
  <si>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</si>
  <si>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</si>
  <si>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</si>
  <si>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</si>
  <si>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</si>
  <si>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</si>
  <si>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</si>
  <si>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</si>
  <si>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</si>
  <si>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</si>
  <si>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</si>
  <si>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</si>
  <si>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</si>
  <si>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</si>
  <si>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</si>
  <si>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</si>
  <si>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</si>
  <si>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</si>
  <si>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</si>
  <si>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</si>
  <si>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</si>
  <si>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</si>
  <si>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</si>
  <si>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</si>
  <si>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</si>
  <si>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</si>
  <si>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</si>
  <si>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</si>
  <si>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</si>
  <si>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</si>
  <si>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</si>
  <si>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</si>
  <si>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</si>
  <si>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</si>
  <si>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</si>
  <si>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</si>
  <si>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</si>
  <si>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</si>
  <si>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</si>
  <si>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</si>
  <si>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</si>
  <si>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</si>
  <si>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</si>
  <si>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</si>
  <si>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</si>
  <si>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</si>
  <si>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</si>
  <si>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</si>
  <si>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</si>
  <si>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</si>
  <si>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</si>
  <si>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</si>
  <si>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</si>
  <si>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</si>
  <si>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</si>
  <si>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</si>
  <si>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</si>
  <si>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</si>
  <si>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</si>
  <si>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</si>
  <si>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</si>
  <si>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</si>
  <si>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</si>
  <si>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</si>
  <si>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</si>
  <si>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</si>
  <si>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</si>
  <si>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</si>
  <si>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</si>
  <si>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</si>
  <si>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</si>
  <si>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</si>
  <si>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</si>
  <si>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</si>
  <si>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</si>
  <si>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</si>
  <si>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</si>
  <si>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</si>
  <si>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</si>
  <si>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</si>
  <si>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</si>
  <si>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</si>
  <si>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</si>
  <si>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</si>
  <si>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</si>
  <si>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</si>
  <si>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</si>
  <si>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</si>
  <si>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</si>
  <si>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</si>
  <si>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</si>
  <si>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</si>
  <si>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</si>
  <si>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</si>
  <si>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</si>
  <si>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</si>
  <si>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</si>
  <si>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</si>
  <si>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</si>
  <si>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</si>
  <si>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</si>
  <si>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</si>
  <si>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</si>
  <si>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</si>
  <si>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</si>
  <si>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</si>
  <si>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</si>
  <si>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</si>
  <si>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</si>
  <si>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</si>
  <si>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</si>
  <si>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</si>
  <si>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</si>
  <si>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</si>
  <si>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</si>
  <si>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</si>
  <si>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</si>
  <si>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</si>
  <si>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</si>
  <si>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</si>
  <si>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</si>
  <si>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</si>
  <si>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</si>
  <si>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</si>
  <si>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</si>
  <si>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</si>
  <si>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</si>
  <si>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</si>
  <si>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</si>
  <si>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</si>
  <si>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</si>
  <si>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</si>
  <si>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</si>
  <si>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</si>
  <si>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</si>
  <si>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</si>
  <si>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</si>
  <si>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</si>
  <si>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</si>
  <si>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</si>
  <si>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</si>
  <si>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</si>
  <si>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</si>
  <si>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</si>
  <si>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</si>
  <si>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</si>
  <si>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</si>
  <si>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</si>
  <si>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</si>
  <si>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</si>
  <si>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</si>
  <si>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</si>
  <si>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</si>
  <si>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</si>
  <si>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</si>
  <si>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</si>
  <si>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</si>
  <si>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</si>
  <si>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</si>
  <si>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</si>
  <si>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</si>
  <si>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</si>
  <si>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</si>
  <si>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</si>
  <si>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</si>
  <si>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</si>
  <si>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</si>
  <si>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</si>
  <si>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</si>
  <si>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</si>
  <si>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</si>
  <si>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</si>
  <si>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</si>
  <si>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</si>
  <si>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</si>
  <si>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</si>
  <si>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</si>
  <si>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</si>
  <si>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</si>
  <si>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</si>
  <si>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</si>
  <si>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</si>
  <si>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</si>
  <si>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</si>
  <si>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</si>
  <si>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</si>
  <si>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</si>
  <si>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</si>
  <si>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</si>
  <si>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</si>
  <si>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</si>
  <si>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</si>
  <si>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</si>
  <si>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</si>
  <si>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</si>
  <si>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</si>
  <si>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</si>
  <si>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</si>
  <si>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</si>
  <si>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</si>
  <si>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</si>
  <si>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</si>
  <si>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</si>
  <si>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</si>
  <si>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</si>
  <si>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</si>
  <si>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</si>
  <si>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</si>
  <si>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</si>
  <si>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</si>
  <si>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</si>
  <si>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</si>
  <si>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</si>
  <si>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</si>
  <si>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</si>
  <si>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</si>
  <si>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</si>
  <si>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</si>
  <si>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</si>
  <si>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</si>
  <si>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</si>
  <si>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</si>
  <si>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</si>
  <si>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</si>
  <si>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</si>
  <si>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</si>
  <si>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</si>
  <si>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</si>
  <si>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</si>
  <si>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</si>
  <si>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</si>
  <si>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</si>
  <si>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</si>
  <si>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</si>
  <si>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</si>
  <si>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</si>
  <si>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</si>
  <si>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</si>
  <si>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</si>
  <si>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</si>
  <si>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</si>
  <si>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</si>
  <si>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</si>
  <si>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</si>
  <si>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</si>
  <si>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</si>
  <si>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</si>
  <si>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</si>
  <si>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</si>
  <si>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</si>
  <si>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</si>
  <si>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</si>
  <si>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</si>
  <si>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</si>
  <si>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</si>
  <si>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</si>
  <si>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</si>
  <si>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</si>
  <si>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</si>
  <si>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</si>
  <si>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</si>
  <si>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</si>
  <si>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</si>
  <si>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</si>
  <si>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</si>
  <si>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</si>
  <si>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</si>
  <si>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</si>
  <si>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</si>
  <si>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</si>
  <si>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</si>
  <si>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</si>
  <si>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</si>
  <si>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</si>
  <si>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</si>
  <si>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</si>
  <si>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</si>
  <si>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</si>
  <si>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</si>
  <si>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</si>
  <si>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</si>
  <si>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</si>
  <si>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</si>
  <si>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</si>
  <si>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</si>
  <si>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</si>
  <si>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</si>
  <si>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</si>
  <si>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</si>
  <si>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</si>
  <si>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</si>
  <si>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</si>
  <si>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</si>
  <si>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</si>
  <si>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</si>
  <si>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</si>
  <si>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</si>
  <si>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</si>
  <si>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</si>
  <si>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</si>
  <si>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</si>
  <si>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</si>
  <si>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</si>
  <si>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</si>
  <si>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</si>
  <si>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</si>
  <si>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</si>
  <si>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</si>
  <si>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</si>
  <si>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</si>
  <si>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</si>
  <si>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</si>
  <si>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</si>
  <si>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</si>
  <si>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</si>
  <si>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</si>
  <si>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</si>
  <si>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</si>
  <si>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</si>
  <si>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</si>
  <si>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</si>
  <si>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</si>
  <si>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</si>
  <si>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</si>
  <si>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</si>
  <si>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</si>
  <si>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</si>
  <si>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</si>
  <si>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</si>
  <si>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</si>
  <si>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</si>
  <si>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</si>
  <si>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</si>
  <si>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</si>
  <si>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</si>
  <si>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</si>
  <si>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</si>
  <si>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</si>
  <si>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</si>
  <si>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</si>
  <si>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</si>
  <si>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</si>
  <si>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</si>
  <si>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</si>
  <si>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</si>
  <si>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</si>
  <si>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</si>
  <si>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</si>
  <si>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</si>
  <si>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</si>
  <si>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</si>
  <si>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</si>
  <si>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</si>
  <si>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</si>
  <si>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</si>
  <si>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</si>
  <si>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</si>
  <si>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</si>
  <si>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</si>
  <si>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</si>
  <si>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</si>
  <si>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</si>
  <si>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</si>
  <si>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</si>
  <si>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</si>
  <si>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</si>
  <si>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</si>
  <si>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</si>
  <si>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</si>
  <si>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</si>
  <si>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</si>
  <si>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</si>
  <si>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</si>
  <si>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</si>
  <si>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</si>
  <si>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</si>
  <si>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</si>
  <si>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</si>
  <si>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</si>
  <si>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</si>
  <si>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</si>
  <si>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</si>
  <si>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</si>
  <si>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</si>
  <si>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</si>
  <si>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</si>
  <si>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</si>
  <si>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</si>
  <si>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</si>
  <si>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</si>
  <si>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</si>
  <si>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</si>
  <si>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</si>
  <si>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</si>
  <si>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</si>
  <si>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</si>
  <si>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</si>
  <si>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</si>
  <si>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</si>
  <si>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</si>
  <si>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</si>
  <si>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</si>
  <si>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</si>
  <si>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</si>
  <si>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</si>
  <si>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</si>
  <si>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</si>
  <si>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</si>
  <si>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</si>
  <si>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</si>
  <si>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</si>
  <si>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</si>
  <si>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</si>
  <si>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</si>
  <si>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</si>
  <si>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</si>
  <si>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</si>
  <si>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</si>
  <si>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</si>
  <si>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</si>
  <si>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</si>
  <si>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</si>
  <si>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</si>
  <si>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</si>
  <si>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</si>
  <si>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</si>
  <si>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</si>
  <si>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</si>
  <si>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</si>
  <si>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</si>
  <si>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</si>
  <si>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</si>
  <si>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</si>
  <si>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</si>
  <si>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</si>
  <si>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</si>
  <si>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</si>
  <si>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</si>
  <si>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</si>
  <si>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</si>
  <si>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</si>
  <si>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</si>
  <si>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</si>
  <si>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</si>
  <si>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</si>
  <si>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</si>
  <si>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</si>
  <si>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</si>
  <si>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</si>
  <si>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</si>
  <si>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</si>
  <si>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</si>
  <si>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</si>
  <si>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</si>
  <si>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</si>
  <si>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</si>
  <si>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</si>
  <si>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</si>
  <si>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</si>
  <si>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</si>
  <si>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</si>
  <si>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</si>
  <si>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</si>
  <si>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</si>
  <si>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</si>
  <si>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</si>
  <si>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</si>
  <si>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</si>
  <si>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</si>
  <si>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</si>
  <si>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</si>
  <si>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</si>
  <si>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</si>
  <si>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</si>
  <si>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</si>
  <si>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</si>
  <si>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</si>
  <si>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</si>
  <si>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</si>
  <si>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</si>
  <si>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</si>
  <si>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</si>
  <si>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</si>
  <si>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</si>
  <si>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</si>
  <si>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</si>
  <si>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</si>
  <si>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</si>
  <si>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</si>
  <si>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</si>
  <si>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</si>
  <si>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</si>
  <si>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</si>
  <si>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</si>
  <si>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</si>
  <si>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</si>
  <si>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</si>
  <si>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</si>
  <si>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</si>
  <si>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</si>
  <si>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</si>
  <si>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</si>
  <si>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</si>
  <si>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</si>
  <si>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</si>
  <si>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</si>
  <si>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</si>
  <si>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</si>
  <si>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</si>
  <si>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</si>
  <si>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</si>
  <si>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</si>
  <si>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</si>
  <si>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</si>
  <si>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</si>
  <si>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</si>
  <si>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</si>
  <si>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</si>
  <si>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</si>
  <si>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</si>
  <si>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</si>
  <si>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</si>
  <si>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</si>
  <si>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</si>
  <si>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</si>
  <si>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</si>
  <si>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</si>
  <si>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</si>
  <si>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</si>
  <si>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</si>
  <si>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</si>
  <si>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</si>
  <si>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</si>
  <si>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</si>
  <si>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</si>
  <si>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</si>
  <si>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</si>
  <si>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</si>
  <si>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</si>
  <si>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</si>
  <si>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</si>
  <si>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</si>
  <si>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</si>
  <si>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</si>
  <si>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</si>
  <si>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</si>
  <si>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</si>
  <si>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</si>
  <si>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</si>
  <si>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</si>
  <si>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</si>
  <si>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</si>
  <si>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</si>
  <si>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</si>
  <si>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</si>
  <si>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</si>
  <si>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</si>
  <si>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</si>
  <si>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</si>
  <si>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</si>
  <si>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</si>
  <si>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</si>
  <si>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</si>
  <si>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</si>
  <si>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</si>
  <si>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</si>
  <si>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</si>
  <si>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</si>
  <si>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</si>
  <si>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</si>
  <si>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</si>
  <si>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</si>
  <si>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</si>
  <si>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</si>
  <si>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</si>
  <si>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</si>
  <si>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</si>
  <si>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</si>
  <si>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</si>
  <si>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</si>
  <si>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</si>
  <si>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</si>
  <si>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</si>
  <si>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</si>
  <si>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</si>
  <si>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</si>
  <si>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</si>
  <si>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</si>
  <si>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</si>
  <si>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</si>
  <si>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</si>
  <si>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</si>
  <si>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</si>
  <si>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</si>
  <si>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</si>
  <si>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</si>
  <si>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</si>
  <si>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</si>
  <si>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</si>
  <si>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</si>
  <si>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</si>
  <si>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</si>
  <si>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</si>
  <si>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</si>
  <si>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</si>
  <si>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</si>
  <si>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</si>
  <si>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</si>
  <si>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</si>
  <si>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</si>
  <si>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</si>
  <si>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</si>
  <si>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</si>
  <si>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</si>
  <si>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</si>
  <si>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</si>
  <si>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</si>
  <si>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</si>
  <si>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</si>
  <si>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</si>
  <si>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</si>
  <si>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</si>
  <si>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</si>
  <si>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</si>
  <si>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</si>
  <si>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</si>
  <si>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</si>
  <si>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</si>
  <si>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</si>
  <si>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</si>
  <si>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</si>
  <si>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</si>
  <si>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</si>
  <si>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</si>
  <si>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</si>
  <si>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</si>
  <si>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</si>
  <si>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</si>
  <si>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</si>
  <si>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</si>
  <si>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</si>
  <si>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</si>
  <si>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</si>
  <si>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</si>
  <si>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</si>
  <si>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</si>
  <si>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</si>
  <si>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</si>
  <si>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</si>
  <si>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</si>
  <si>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</si>
  <si>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</si>
  <si>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</si>
  <si>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</si>
  <si>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</si>
  <si>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</si>
  <si>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</si>
  <si>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</si>
  <si>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</si>
  <si>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</si>
  <si>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</si>
  <si>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</si>
  <si>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</si>
  <si>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</si>
  <si>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</si>
  <si>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</si>
  <si>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</si>
  <si>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</si>
  <si>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</si>
  <si>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</si>
  <si>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</si>
  <si>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</si>
  <si>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</si>
  <si>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</si>
  <si>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</si>
  <si>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</si>
  <si>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</si>
  <si>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</si>
  <si>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</si>
  <si>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</si>
  <si>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</si>
  <si>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</si>
  <si>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</si>
  <si>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</si>
  <si>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</si>
  <si>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</si>
  <si>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</si>
  <si>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</si>
  <si>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</si>
  <si>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</si>
  <si>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</si>
  <si>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</si>
  <si>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</si>
  <si>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</si>
  <si>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</si>
  <si>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</si>
  <si>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</si>
  <si>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</si>
  <si>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</si>
  <si>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</si>
  <si>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</si>
  <si>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</si>
  <si>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</si>
  <si>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</si>
  <si>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</si>
  <si>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</si>
  <si>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</si>
  <si>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</si>
  <si>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</si>
  <si>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</si>
  <si>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</si>
  <si>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</si>
  <si>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</si>
  <si>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</si>
  <si>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</si>
  <si>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</si>
  <si>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</si>
  <si>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</si>
  <si>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</si>
  <si>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</si>
  <si>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</si>
  <si>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</si>
  <si>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</si>
  <si>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</si>
  <si>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</si>
  <si>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</si>
  <si>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</si>
  <si>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</si>
  <si>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</si>
  <si>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</si>
  <si>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</si>
  <si>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</si>
  <si>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</si>
  <si>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</si>
  <si>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</si>
  <si>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</si>
  <si>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</si>
  <si>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</si>
  <si>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</si>
  <si>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</si>
  <si>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</si>
  <si>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</si>
  <si>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</si>
  <si>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</si>
  <si>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</si>
  <si>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</si>
  <si>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</si>
  <si>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</si>
  <si>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</si>
  <si>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</si>
  <si>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</si>
  <si>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</si>
  <si>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</si>
  <si>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</si>
  <si>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</si>
  <si>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</si>
  <si>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</si>
  <si>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</si>
  <si>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</si>
  <si>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</si>
  <si>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</si>
  <si>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</si>
  <si>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</si>
  <si>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</si>
  <si>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</si>
  <si>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</si>
  <si>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</si>
  <si>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</si>
  <si>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</si>
  <si>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</si>
  <si>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</si>
  <si>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</si>
  <si>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</si>
  <si>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</si>
  <si>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</si>
  <si>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</si>
  <si>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</si>
  <si>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</si>
  <si>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</si>
  <si>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</si>
  <si>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</si>
  <si>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</si>
  <si>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</si>
  <si>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</si>
  <si>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</si>
  <si>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</si>
  <si>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</si>
  <si>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</si>
  <si>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</si>
  <si>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</si>
  <si>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</si>
  <si>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</si>
  <si>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</si>
  <si>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</si>
  <si>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</si>
  <si>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</si>
  <si>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</si>
  <si>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</si>
  <si>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</si>
  <si>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</si>
  <si>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</si>
  <si>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</si>
  <si>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</si>
  <si>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</si>
  <si>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</si>
  <si>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</si>
  <si>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</si>
  <si>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</si>
  <si>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</si>
  <si>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</si>
  <si>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</si>
  <si>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</si>
  <si>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</si>
  <si>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</si>
  <si>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</si>
  <si>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</si>
  <si>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</si>
  <si>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</si>
  <si>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</si>
  <si>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</si>
  <si>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</si>
  <si>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</si>
  <si>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</si>
  <si>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</si>
  <si>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</si>
  <si>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</si>
  <si>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</si>
  <si>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</si>
  <si>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</si>
  <si>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</si>
  <si>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</si>
  <si>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</si>
  <si>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</si>
  <si>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</si>
  <si>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</si>
  <si>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</si>
  <si>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</si>
  <si>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</si>
  <si>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</si>
  <si>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</si>
  <si>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</si>
  <si>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</si>
  <si>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</si>
  <si>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</si>
  <si>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</si>
  <si>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</si>
  <si>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</si>
  <si>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</si>
  <si>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</si>
  <si>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</si>
  <si>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</si>
  <si>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</si>
  <si>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</si>
  <si>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</si>
  <si>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</si>
  <si>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</si>
  <si>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</si>
  <si>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</si>
  <si>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</si>
  <si>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</si>
  <si>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</si>
  <si>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</si>
  <si>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</si>
  <si>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</si>
  <si>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</si>
  <si>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</si>
  <si>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</si>
  <si>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</si>
  <si>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</si>
  <si>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</si>
  <si>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</si>
  <si>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</si>
  <si>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</si>
  <si>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</si>
  <si>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</si>
  <si>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</si>
  <si>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</si>
  <si>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</si>
  <si>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</si>
  <si>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</si>
  <si>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</si>
  <si>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</si>
  <si>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</si>
  <si>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</si>
  <si>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</si>
  <si>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</si>
  <si>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</si>
  <si>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</si>
  <si>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</si>
  <si>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</si>
  <si>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</si>
  <si>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</si>
  <si>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</si>
  <si>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</si>
  <si>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</si>
  <si>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</si>
  <si>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</si>
  <si>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</si>
  <si>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</si>
  <si>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</si>
  <si>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</si>
  <si>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</si>
  <si>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</si>
  <si>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</si>
  <si>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</si>
  <si>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</si>
  <si>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</si>
  <si>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</si>
  <si>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</si>
  <si>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</si>
  <si>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</si>
  <si>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</si>
  <si>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</si>
  <si>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</si>
  <si>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</si>
  <si>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</si>
  <si>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</si>
  <si>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</si>
  <si>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</si>
  <si>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</si>
  <si>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</si>
  <si>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</si>
  <si>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</si>
  <si>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</si>
  <si>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</si>
  <si>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</si>
  <si>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</si>
  <si>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</si>
  <si>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</si>
  <si>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</si>
  <si>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</si>
  <si>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</si>
  <si>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</si>
  <si>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</si>
  <si>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</si>
  <si>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</si>
  <si>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</si>
  <si>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</si>
  <si>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</si>
  <si>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</si>
  <si>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</si>
  <si>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</si>
  <si>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</si>
  <si>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</si>
  <si>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</si>
  <si>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</si>
  <si>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</si>
  <si>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</si>
  <si>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</si>
  <si>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</si>
  <si>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</si>
  <si>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</si>
  <si>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</si>
  <si>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</si>
  <si>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</si>
  <si>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</si>
  <si>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</si>
  <si>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</si>
  <si>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</si>
  <si>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</si>
  <si>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</si>
  <si>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</si>
  <si>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</si>
  <si>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</si>
  <si>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</si>
  <si>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</si>
  <si>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</si>
  <si>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</si>
  <si>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</si>
  <si>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</si>
  <si>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</si>
  <si>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</si>
  <si>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</si>
  <si>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</si>
  <si>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</si>
  <si>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</si>
  <si>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</si>
  <si>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</si>
  <si>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</si>
  <si>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</si>
  <si>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</si>
  <si>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</si>
  <si>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</si>
  <si>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</si>
  <si>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</si>
  <si>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</si>
  <si>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</si>
  <si>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</si>
  <si>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</si>
  <si>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</si>
  <si>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</si>
  <si>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</si>
  <si>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</si>
  <si>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</si>
  <si>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</si>
  <si>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</si>
  <si>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</si>
  <si>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</si>
  <si>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</si>
  <si>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</si>
  <si>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</si>
  <si>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</si>
  <si>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</si>
  <si>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</si>
  <si>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</si>
  <si>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</si>
  <si>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</si>
  <si>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</si>
  <si>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</si>
  <si>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</si>
  <si>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</si>
  <si>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</si>
  <si>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</si>
  <si>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</si>
  <si>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</si>
  <si>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</si>
  <si>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</si>
  <si>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</si>
  <si>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</si>
  <si>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</si>
  <si>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</si>
  <si>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</si>
  <si>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</si>
  <si>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</si>
  <si>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</si>
  <si>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</si>
  <si>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</si>
  <si>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</si>
  <si>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</si>
  <si>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</si>
  <si>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</si>
  <si>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</si>
  <si>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</si>
  <si>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</si>
  <si>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</si>
  <si>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</si>
  <si>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</si>
  <si>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</si>
  <si>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</si>
  <si>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</si>
  <si>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</si>
  <si>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</si>
  <si>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</si>
  <si>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</si>
  <si>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</si>
  <si>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</si>
  <si>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</si>
  <si>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</si>
  <si>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</si>
  <si>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</si>
  <si>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</si>
  <si>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</si>
  <si>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</si>
  <si>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</si>
  <si>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</si>
  <si>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</si>
  <si>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</si>
  <si>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</si>
  <si>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</si>
  <si>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</si>
  <si>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</si>
  <si>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</si>
  <si>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</si>
  <si>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</si>
  <si>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</si>
  <si>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</si>
  <si>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</si>
  <si>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</si>
  <si>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</si>
  <si>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</si>
  <si>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</si>
  <si>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</si>
  <si>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</si>
  <si>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</si>
  <si>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</si>
  <si>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</si>
  <si>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</si>
  <si>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</si>
  <si>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</si>
  <si>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</si>
  <si>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</si>
  <si>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</si>
  <si>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</si>
  <si>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</si>
  <si>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</si>
  <si>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</si>
  <si>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</si>
  <si>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</si>
  <si>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</si>
  <si>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</si>
  <si>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</si>
  <si>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</si>
  <si>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</si>
  <si>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</si>
  <si>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</si>
  <si>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</si>
  <si>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</si>
  <si>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</si>
  <si>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</si>
  <si>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</si>
  <si>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</si>
  <si>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</si>
  <si>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</si>
  <si>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</si>
  <si>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</si>
  <si>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</si>
  <si>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</si>
  <si>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</si>
  <si>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</si>
  <si>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</si>
  <si>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</si>
  <si>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</si>
  <si>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</si>
  <si>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</si>
  <si>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</si>
  <si>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</si>
  <si>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</si>
  <si>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</si>
  <si>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</si>
  <si>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</si>
  <si>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</si>
  <si>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</si>
  <si>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</si>
  <si>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</si>
  <si>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</si>
  <si>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</si>
  <si>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</si>
  <si>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</si>
  <si>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</si>
  <si>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</si>
  <si>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</si>
  <si>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</si>
  <si>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</si>
  <si>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</si>
  <si>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</si>
  <si>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</si>
  <si>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</si>
  <si>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</si>
  <si>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</si>
  <si>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</si>
  <si>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</si>
  <si>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</si>
  <si>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</si>
  <si>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</si>
  <si>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</si>
  <si>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</si>
  <si>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</si>
  <si>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</si>
  <si>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</si>
  <si>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</si>
  <si>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</si>
  <si>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</si>
  <si>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</si>
  <si>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</si>
  <si>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</si>
  <si>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</si>
  <si>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</si>
  <si>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</si>
  <si>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</si>
  <si>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</si>
  <si>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</si>
  <si>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</si>
  <si>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</si>
  <si>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</si>
  <si>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</si>
  <si>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</si>
  <si>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</si>
  <si>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</si>
  <si>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</si>
  <si>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</si>
  <si>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</si>
  <si>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</si>
  <si>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</si>
  <si>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</si>
  <si>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</si>
  <si>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</si>
  <si>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</si>
  <si>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</si>
  <si>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</si>
  <si>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</si>
  <si>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</si>
  <si>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</si>
  <si>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</si>
  <si>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</si>
  <si>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</si>
  <si>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</si>
  <si>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</si>
  <si>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</si>
  <si>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</si>
  <si>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</si>
  <si>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</si>
  <si>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</si>
  <si>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</si>
  <si>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</si>
  <si>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</si>
  <si>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</si>
  <si>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</si>
  <si>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</si>
  <si>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</si>
  <si>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</si>
  <si>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</si>
  <si>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</si>
  <si>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</si>
  <si>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</si>
  <si>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</si>
  <si>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</si>
  <si>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</si>
  <si>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</si>
  <si>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</si>
  <si>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</si>
  <si>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</si>
  <si>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</si>
  <si>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</si>
  <si>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</si>
  <si>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</si>
  <si>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</si>
  <si>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</si>
  <si>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</si>
  <si>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</si>
  <si>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</si>
  <si>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</si>
  <si>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</si>
  <si>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</si>
  <si>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</si>
  <si>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</si>
  <si>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</si>
  <si>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</si>
  <si>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</si>
  <si>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</si>
  <si>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</si>
  <si>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</si>
  <si>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</si>
  <si>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</si>
  <si>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</si>
  <si>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</si>
  <si>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</si>
  <si>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</si>
  <si>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</si>
  <si>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</si>
  <si>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</si>
  <si>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</si>
  <si>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</si>
  <si>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</si>
  <si>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</si>
  <si>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</si>
  <si>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</si>
  <si>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</si>
  <si>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</si>
  <si>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</si>
  <si>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</si>
  <si>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</si>
  <si>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</si>
  <si>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</si>
  <si>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</si>
  <si>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</si>
  <si>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</si>
  <si>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</si>
  <si>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</si>
  <si>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</si>
  <si>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</si>
  <si>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</si>
  <si>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</si>
  <si>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</si>
  <si>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</si>
  <si>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</si>
  <si>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</si>
  <si>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</si>
  <si>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</si>
  <si>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</si>
  <si>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</si>
  <si>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</si>
  <si>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</si>
  <si>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</si>
  <si>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</si>
  <si>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</si>
  <si>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</si>
  <si>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</si>
  <si>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</si>
  <si>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</si>
  <si>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</si>
  <si>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</si>
  <si>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</si>
  <si>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</si>
  <si>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</si>
  <si>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</si>
  <si>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</si>
  <si>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</si>
  <si>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</si>
  <si>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</si>
  <si>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</si>
  <si>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</si>
  <si>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</si>
  <si>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</si>
  <si>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</si>
  <si>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</si>
  <si>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</si>
  <si>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</si>
  <si>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</si>
  <si>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</si>
  <si>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</si>
  <si>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</si>
  <si>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</si>
  <si>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</si>
  <si>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</si>
  <si>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</si>
  <si>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</si>
  <si>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</si>
  <si>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</si>
  <si>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</si>
  <si>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</si>
  <si>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</si>
  <si>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</si>
  <si>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</si>
  <si>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</si>
  <si>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</si>
  <si>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</si>
  <si>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</si>
  <si>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</si>
  <si>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</si>
  <si>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</si>
  <si>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</si>
  <si>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</si>
  <si>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</si>
  <si>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</si>
  <si>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</si>
  <si>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</si>
  <si>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</si>
  <si>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</si>
  <si>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</si>
  <si>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</si>
  <si>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</si>
  <si>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</si>
  <si>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</si>
  <si>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</si>
  <si>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</si>
  <si>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</si>
  <si>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</si>
  <si>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</si>
  <si>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</si>
  <si>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</si>
  <si>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</si>
  <si>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</si>
  <si>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</si>
  <si>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</si>
  <si>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</si>
  <si>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</si>
  <si>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</si>
  <si>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</si>
  <si>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</si>
  <si>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</si>
  <si>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</si>
  <si>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</si>
  <si>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</si>
  <si>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</si>
  <si>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</si>
  <si>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</si>
  <si>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</si>
  <si>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</si>
  <si>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</si>
  <si>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</si>
  <si>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</si>
  <si>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</si>
  <si>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</si>
  <si>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</si>
  <si>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</si>
  <si>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</si>
  <si>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</si>
  <si>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</si>
  <si>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</si>
  <si>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</si>
  <si>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</si>
  <si>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</si>
  <si>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</si>
  <si>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</si>
  <si>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</si>
  <si>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</si>
  <si>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</si>
  <si>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</si>
  <si>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</si>
  <si>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</si>
  <si>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</si>
  <si>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</si>
  <si>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</si>
  <si>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</si>
  <si>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</si>
  <si>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</si>
  <si>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</si>
  <si>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</si>
  <si>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</si>
  <si>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</si>
  <si>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</si>
  <si>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</si>
  <si>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</si>
  <si>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</si>
  <si>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</si>
  <si>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</si>
  <si>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</si>
  <si>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</si>
  <si>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</si>
  <si>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</si>
  <si>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</si>
  <si>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</si>
  <si>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</si>
  <si>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</si>
  <si>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</si>
  <si>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</si>
  <si>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</si>
  <si>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</si>
  <si>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</si>
  <si>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</si>
  <si>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</si>
  <si>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</si>
  <si>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</si>
  <si>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</si>
  <si>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</si>
  <si>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</si>
  <si>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</si>
  <si>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</si>
  <si>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</si>
  <si>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</si>
  <si>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</si>
  <si>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</si>
  <si>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</si>
  <si>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</si>
  <si>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</si>
  <si>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</si>
  <si>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</si>
  <si>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</si>
  <si>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</si>
  <si>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</si>
  <si>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</si>
  <si>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</si>
  <si>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</si>
  <si>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</si>
  <si>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</si>
  <si>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</si>
  <si>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</si>
  <si>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</si>
  <si>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</si>
  <si>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</si>
  <si>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</si>
  <si>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</si>
  <si>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</si>
  <si>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</si>
  <si>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</si>
  <si>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</si>
  <si>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</si>
  <si>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</si>
  <si>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</si>
  <si>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</si>
  <si>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</si>
  <si>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</si>
  <si>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</si>
  <si>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</si>
  <si>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</si>
  <si>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</si>
  <si>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</si>
  <si>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</si>
  <si>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</si>
  <si>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</si>
  <si>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</si>
  <si>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</si>
  <si>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</si>
  <si>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</si>
  <si>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</si>
  <si>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</si>
  <si>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</si>
  <si>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</si>
  <si>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</si>
  <si>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</si>
  <si>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</si>
  <si>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</si>
  <si>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</si>
  <si>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</si>
  <si>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</si>
  <si>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</si>
  <si>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</si>
  <si>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</si>
  <si>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</si>
  <si>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</si>
  <si>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</si>
  <si>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</si>
  <si>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</si>
  <si>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</si>
  <si>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</si>
  <si>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</si>
  <si>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</si>
  <si>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</si>
  <si>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</si>
  <si>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</si>
  <si>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</si>
  <si>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</si>
  <si>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</si>
  <si>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</si>
  <si>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</si>
  <si>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</si>
  <si>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</si>
  <si>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</si>
  <si>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</si>
  <si>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</si>
  <si>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</si>
  <si>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</si>
  <si>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</si>
  <si>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</si>
  <si>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</si>
  <si>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</si>
  <si>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</si>
  <si>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</si>
  <si>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</si>
  <si>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</si>
  <si>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</si>
  <si>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</si>
  <si>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</si>
  <si>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</si>
  <si>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</si>
  <si>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</si>
  <si>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</si>
  <si>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</si>
  <si>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</si>
  <si>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</si>
  <si>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</si>
  <si>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</si>
  <si>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</si>
  <si>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</si>
  <si>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</si>
  <si>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</si>
  <si>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</si>
  <si>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</si>
  <si>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</si>
  <si>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</si>
  <si>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</si>
  <si>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</si>
  <si>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</si>
  <si>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</si>
  <si>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</si>
  <si>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</si>
  <si>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</si>
  <si>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</si>
  <si>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</si>
  <si>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</si>
  <si>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</si>
  <si>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</si>
  <si>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</si>
  <si>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</si>
  <si>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</si>
  <si>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</si>
  <si>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</si>
  <si>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</si>
  <si>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</si>
  <si>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</si>
  <si>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</si>
  <si>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</si>
  <si>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</si>
  <si>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</si>
  <si>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</si>
  <si>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</si>
  <si>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</si>
  <si>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</si>
  <si>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</si>
  <si>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</si>
  <si>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</si>
  <si>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</si>
  <si>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</si>
  <si>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</si>
  <si>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</si>
  <si>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</si>
  <si>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</si>
  <si>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</si>
  <si>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</si>
  <si>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</si>
  <si>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</si>
  <si>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</si>
  <si>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</si>
  <si>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</si>
  <si>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</si>
  <si>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</si>
  <si>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</si>
  <si>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</si>
  <si>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</si>
  <si>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</si>
  <si>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</si>
  <si>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</si>
  <si>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</si>
  <si>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</si>
  <si>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</si>
  <si>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</si>
  <si>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</si>
  <si>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</si>
  <si>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</si>
  <si>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</si>
  <si>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</si>
  <si>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</si>
  <si>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</si>
  <si>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</si>
  <si>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</si>
  <si>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</si>
  <si>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</si>
  <si>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</si>
  <si>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</si>
  <si>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</si>
  <si>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</si>
  <si>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</si>
  <si>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</si>
  <si>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</si>
  <si>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</si>
  <si>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</si>
  <si>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</si>
  <si>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</si>
  <si>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</si>
  <si>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</si>
  <si>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</si>
  <si>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</si>
  <si>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</si>
  <si>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</si>
  <si>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</si>
  <si>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</si>
  <si>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</si>
  <si>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</si>
  <si>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</si>
  <si>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</si>
  <si>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</si>
  <si>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</si>
  <si>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</si>
  <si>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</si>
  <si>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</si>
  <si>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</si>
  <si>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</si>
  <si>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</si>
  <si>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</si>
  <si>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</si>
  <si>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</si>
  <si>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</si>
  <si>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</si>
  <si>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</si>
  <si>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</si>
  <si>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</si>
  <si>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</si>
  <si>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</si>
  <si>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</si>
  <si>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</si>
  <si>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</si>
  <si>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</si>
  <si>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</si>
  <si>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</si>
  <si>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</si>
  <si>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</si>
  <si>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</si>
  <si>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</si>
  <si>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</si>
  <si>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</si>
  <si>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</si>
  <si>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</si>
  <si>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</si>
  <si>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</si>
  <si>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</si>
  <si>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</si>
  <si>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</si>
  <si>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</si>
  <si>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</si>
  <si>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</si>
  <si>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</si>
  <si>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</si>
  <si>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</si>
  <si>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</si>
  <si>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</si>
  <si>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</si>
  <si>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</si>
  <si>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</si>
  <si>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</si>
  <si>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</si>
  <si>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</si>
  <si>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</si>
  <si>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</si>
  <si>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</si>
  <si>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</si>
  <si>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</si>
  <si>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</si>
  <si>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</si>
  <si>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</si>
  <si>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</si>
  <si>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</si>
  <si>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</si>
  <si>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</si>
  <si>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</si>
  <si>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</si>
  <si>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</si>
  <si>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</si>
  <si>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</si>
  <si>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</si>
  <si>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</si>
  <si>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</si>
  <si>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</si>
  <si>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</si>
  <si>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</si>
  <si>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</si>
  <si>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</si>
  <si>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</si>
  <si>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</si>
  <si>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</si>
  <si>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</si>
  <si>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</si>
  <si>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</si>
  <si>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</si>
  <si>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</si>
  <si>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</si>
  <si>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</si>
  <si>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</si>
  <si>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</si>
  <si>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</si>
  <si>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</si>
  <si>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</si>
  <si>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</si>
  <si>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</si>
  <si>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</si>
  <si>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</si>
  <si>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</si>
  <si>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</si>
  <si>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</si>
  <si>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</si>
  <si>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</si>
  <si>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</si>
  <si>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</si>
  <si>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</si>
  <si>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</si>
  <si>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</si>
  <si>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</si>
  <si>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</si>
  <si>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</si>
  <si>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</si>
  <si>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</si>
  <si>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</si>
  <si>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</si>
  <si>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</si>
  <si>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</si>
  <si>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</si>
  <si>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</si>
  <si>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</si>
  <si>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</si>
  <si>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</si>
  <si>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</si>
  <si>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</si>
  <si>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</si>
  <si>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</si>
  <si>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</si>
  <si>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</si>
  <si>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</si>
  <si>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</si>
  <si>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</si>
  <si>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</si>
  <si>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</si>
  <si>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</si>
  <si>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</si>
  <si>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</si>
  <si>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</si>
  <si>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</si>
  <si>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</si>
  <si>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</si>
  <si>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</si>
  <si>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</si>
  <si>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</si>
  <si>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</si>
  <si>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</si>
  <si>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</si>
  <si>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</si>
  <si>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</si>
  <si>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</si>
  <si>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</si>
  <si>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</si>
  <si>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</si>
  <si>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</si>
  <si>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</si>
  <si>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</si>
  <si>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</si>
  <si>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</si>
  <si>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</si>
  <si>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</si>
  <si>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</si>
  <si>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</si>
  <si>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</si>
  <si>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</si>
  <si>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</si>
  <si>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</si>
  <si>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</si>
  <si>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</si>
  <si>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</si>
  <si>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</si>
  <si>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</si>
  <si>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</si>
  <si>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</si>
  <si>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</si>
  <si>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</si>
  <si>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</si>
  <si>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</si>
  <si>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</si>
  <si>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</si>
  <si>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</si>
  <si>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</si>
  <si>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</si>
  <si>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</si>
  <si>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</si>
  <si>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</si>
  <si>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</si>
  <si>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</si>
  <si>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</si>
  <si>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</si>
  <si>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</si>
  <si>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</si>
  <si>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</si>
  <si>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</si>
  <si>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</si>
  <si>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</si>
  <si>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</si>
  <si>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</si>
  <si>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</si>
  <si>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</si>
  <si>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</si>
  <si>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</si>
  <si>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</si>
  <si>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</si>
  <si>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</si>
  <si>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</si>
  <si>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</si>
  <si>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</si>
  <si>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</si>
  <si>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</si>
  <si>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</si>
  <si>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</si>
  <si>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</si>
  <si>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</si>
  <si>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</si>
  <si>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</si>
  <si>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</si>
  <si>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</si>
  <si>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</si>
  <si>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</si>
  <si>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</si>
  <si>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</si>
  <si>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</si>
  <si>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</si>
  <si>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</si>
  <si>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</si>
  <si>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</si>
  <si>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</si>
  <si>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</si>
  <si>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</si>
  <si>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</si>
  <si>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</si>
  <si>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</si>
  <si>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</si>
  <si>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</si>
  <si>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</si>
  <si>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</si>
  <si>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</si>
  <si>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</si>
  <si>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</si>
  <si>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</si>
  <si>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</si>
  <si>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</si>
  <si>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</si>
  <si>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</si>
  <si>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</si>
  <si>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</si>
  <si>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</si>
  <si>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</si>
  <si>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</si>
  <si>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</si>
  <si>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</si>
  <si>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</si>
  <si>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</si>
  <si>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</si>
  <si>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</si>
  <si>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</si>
  <si>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</si>
  <si>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</si>
  <si>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</si>
  <si>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</si>
  <si>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</si>
  <si>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</si>
  <si>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</si>
  <si>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</si>
  <si>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</si>
  <si>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</si>
  <si>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</si>
  <si>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</si>
  <si>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</si>
  <si>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</si>
  <si>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</si>
  <si>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</si>
  <si>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</si>
  <si>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</si>
  <si>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</si>
  <si>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</si>
  <si>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</si>
  <si>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</si>
  <si>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</si>
  <si>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</si>
  <si>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</si>
  <si>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</si>
  <si>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</si>
  <si>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</si>
  <si>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</si>
  <si>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</si>
  <si>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</si>
  <si>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</si>
  <si>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</si>
  <si>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</si>
  <si>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</si>
  <si>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</si>
  <si>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</si>
  <si>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</si>
  <si>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</si>
  <si>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</si>
  <si>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</si>
  <si>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</si>
  <si>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</si>
  <si>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</si>
  <si>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</si>
  <si>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</si>
  <si>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</si>
  <si>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</si>
  <si>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</si>
  <si>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</si>
  <si>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</si>
  <si>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</si>
  <si>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</si>
  <si>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</si>
  <si>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</si>
  <si>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</si>
  <si>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</si>
  <si>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</si>
  <si>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</si>
  <si>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</si>
  <si>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</si>
  <si>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</si>
  <si>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</si>
  <si>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</si>
  <si>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</si>
  <si>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</si>
  <si>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</si>
  <si>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</si>
  <si>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</si>
  <si>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</si>
  <si>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</si>
  <si>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</si>
  <si>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</si>
  <si>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</si>
  <si>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</si>
  <si>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</si>
  <si>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</si>
  <si>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</si>
  <si>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</si>
  <si>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</si>
  <si>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</si>
  <si>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</si>
  <si>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</si>
  <si>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</si>
  <si>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</si>
  <si>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</si>
  <si>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</si>
  <si>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</si>
  <si>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</si>
  <si>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</si>
  <si>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</si>
  <si>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</si>
  <si>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</si>
  <si>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</si>
  <si>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</si>
  <si>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</si>
  <si>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</si>
  <si>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</si>
  <si>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</si>
  <si>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</si>
  <si>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</si>
  <si>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</si>
  <si>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</si>
  <si>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</si>
  <si>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</si>
  <si>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</si>
  <si>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</si>
  <si>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</si>
  <si>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</si>
  <si>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</si>
  <si>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</si>
  <si>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</si>
  <si>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</si>
  <si>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</si>
  <si>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</si>
  <si>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</si>
  <si>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</si>
  <si>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</si>
  <si>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</si>
  <si>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</si>
  <si>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</si>
  <si>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</si>
  <si>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</si>
  <si>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</si>
  <si>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</si>
  <si>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</si>
  <si>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</si>
  <si>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</si>
  <si>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</si>
  <si>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</si>
  <si>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</si>
  <si>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</si>
  <si>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</si>
  <si>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</si>
  <si>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</si>
  <si>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</si>
  <si>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</si>
  <si>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</si>
  <si>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</si>
  <si>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</si>
  <si>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</si>
  <si>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</si>
  <si>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</si>
  <si>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</si>
  <si>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</si>
  <si>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</si>
  <si>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</si>
  <si>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</si>
  <si>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</si>
  <si>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</si>
  <si>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</si>
  <si>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</si>
  <si>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</si>
  <si>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</si>
  <si>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</si>
  <si>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</si>
  <si>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</si>
  <si>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</si>
  <si>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</si>
  <si>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</si>
  <si>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</si>
  <si>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</si>
  <si>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</si>
  <si>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</si>
  <si>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</si>
  <si>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</si>
  <si>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</si>
  <si>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</si>
  <si>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</si>
  <si>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</si>
  <si>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</si>
  <si>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</si>
  <si>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</si>
  <si>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</si>
  <si>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</si>
  <si>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</si>
  <si>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</si>
  <si>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</si>
  <si>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</si>
  <si>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</si>
  <si>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</si>
  <si>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</si>
  <si>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</si>
  <si>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</si>
  <si>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</si>
  <si>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</si>
  <si>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</si>
  <si>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</si>
  <si>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</si>
  <si>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</si>
  <si>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</si>
  <si>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</si>
  <si>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</si>
  <si>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</si>
  <si>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</si>
  <si>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</si>
  <si>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</si>
  <si>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</si>
  <si>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</si>
  <si>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</si>
  <si>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</si>
  <si>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</si>
  <si>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</si>
  <si>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</si>
  <si>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</si>
  <si>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</si>
  <si>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</si>
  <si>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</si>
  <si>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</si>
  <si>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</si>
  <si>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</si>
  <si>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</si>
  <si>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</si>
  <si>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</si>
  <si>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</si>
  <si>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</si>
  <si>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</si>
  <si>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</si>
  <si>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</si>
  <si>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</si>
  <si>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</si>
  <si>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</si>
  <si>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</si>
  <si>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</si>
  <si>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</si>
  <si>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</si>
  <si>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</si>
  <si>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</si>
  <si>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</si>
  <si>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</si>
  <si>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</si>
  <si>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</si>
  <si>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</si>
  <si>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</si>
  <si>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</si>
  <si>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</si>
  <si>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</si>
  <si>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</si>
  <si>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</si>
  <si>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</si>
  <si>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</si>
  <si>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</si>
  <si>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</si>
  <si>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</si>
  <si>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</si>
  <si>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</si>
  <si>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</si>
  <si>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</si>
  <si>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</si>
  <si>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</si>
  <si>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</si>
  <si>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</si>
  <si>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</si>
  <si>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</si>
  <si>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</si>
  <si>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</si>
  <si>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</si>
  <si>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</si>
  <si>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</si>
  <si>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</si>
  <si>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</si>
  <si>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</si>
  <si>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</si>
  <si>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</si>
  <si>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</si>
  <si>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</si>
  <si>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</si>
  <si>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</si>
  <si>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</si>
  <si>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</si>
  <si>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</si>
  <si>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</si>
  <si>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</si>
  <si>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</si>
  <si>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</si>
  <si>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</si>
  <si>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</si>
  <si>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</si>
  <si>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</si>
  <si>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</si>
  <si>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</si>
  <si>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</si>
  <si>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</si>
  <si>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</si>
  <si>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</si>
  <si>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</si>
  <si>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</si>
  <si>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</si>
  <si>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</si>
  <si>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</si>
  <si>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</si>
  <si>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</si>
  <si>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</si>
  <si>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</si>
  <si>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</si>
  <si>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</si>
  <si>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</si>
  <si>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</si>
  <si>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</si>
  <si>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</si>
  <si>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</si>
  <si>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</si>
  <si>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</si>
  <si>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</si>
  <si>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</si>
  <si>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</si>
  <si>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</si>
  <si>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</si>
  <si>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</si>
  <si>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</si>
  <si>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</si>
  <si>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</si>
  <si>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</si>
  <si>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</si>
  <si>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</si>
  <si>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</si>
  <si>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</si>
  <si>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</si>
  <si>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</si>
  <si>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</si>
  <si>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</si>
  <si>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</si>
  <si>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</si>
  <si>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</si>
  <si>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</si>
  <si>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</si>
  <si>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</si>
  <si>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</si>
  <si>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</si>
  <si>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</si>
  <si>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</si>
  <si>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</si>
  <si>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</si>
  <si>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</si>
  <si>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</si>
  <si>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</si>
  <si>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</si>
  <si>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</si>
  <si>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</si>
  <si>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</si>
  <si>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</si>
  <si>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</si>
  <si>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</si>
  <si>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</si>
  <si>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</si>
  <si>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</si>
  <si>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</si>
  <si>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</si>
  <si>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</si>
  <si>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</si>
  <si>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</si>
  <si>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</si>
  <si>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</si>
  <si>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</si>
  <si>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</si>
  <si>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</si>
  <si>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</si>
  <si>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</si>
  <si>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</si>
  <si>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</si>
  <si>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</si>
  <si>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</si>
  <si>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</si>
  <si>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</si>
  <si>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</si>
  <si>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</si>
  <si>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</si>
  <si>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</si>
  <si>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</si>
  <si>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</si>
  <si>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</si>
  <si>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</si>
  <si>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</si>
  <si>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</si>
  <si>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</si>
  <si>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</si>
  <si>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</si>
  <si>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</si>
  <si>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</si>
  <si>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</si>
  <si>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</si>
  <si>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</si>
  <si>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</si>
  <si>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</si>
  <si>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</si>
  <si>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</si>
  <si>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</si>
  <si>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</si>
  <si>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</si>
  <si>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</si>
  <si>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</si>
  <si>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</si>
  <si>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</si>
  <si>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</si>
  <si>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</si>
  <si>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</si>
  <si>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</si>
  <si>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</si>
  <si>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</si>
  <si>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</si>
  <si>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</si>
  <si>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</si>
  <si>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</si>
  <si>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</si>
  <si>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</si>
  <si>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</si>
  <si>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</si>
  <si>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</si>
  <si>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</si>
  <si>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</si>
  <si>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</si>
  <si>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</si>
  <si>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</si>
  <si>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</si>
  <si>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</si>
  <si>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</si>
  <si>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</si>
  <si>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</si>
  <si>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</si>
  <si>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</si>
  <si>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</si>
  <si>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</si>
  <si>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</si>
  <si>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</si>
  <si>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</si>
  <si>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</si>
  <si>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</si>
  <si>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</si>
  <si>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</si>
  <si>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</si>
  <si>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</si>
  <si>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</si>
  <si>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</si>
  <si>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</si>
  <si>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</si>
  <si>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</si>
  <si>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</si>
  <si>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</si>
  <si>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</si>
  <si>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</si>
  <si>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</si>
  <si>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</si>
  <si>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</si>
  <si>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</si>
  <si>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</si>
  <si>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</si>
  <si>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</si>
  <si>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</si>
  <si>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</si>
  <si>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</si>
  <si>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</si>
  <si>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</si>
  <si>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</si>
  <si>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</si>
  <si>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</si>
  <si>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</si>
  <si>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</si>
  <si>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</si>
  <si>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</si>
  <si>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</si>
  <si>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</si>
  <si>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</si>
  <si>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</si>
  <si>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</si>
  <si>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</si>
  <si>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</si>
  <si>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</si>
  <si>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</si>
  <si>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</si>
  <si>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</si>
  <si>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</si>
  <si>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</si>
  <si>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</si>
  <si>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</si>
  <si>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</si>
  <si>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</si>
  <si>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</si>
  <si>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</si>
  <si>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</si>
  <si>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</si>
  <si>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</si>
  <si>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</si>
  <si>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</si>
  <si>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</si>
  <si>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</si>
  <si>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</si>
  <si>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</si>
  <si>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</si>
  <si>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</si>
  <si>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</si>
  <si>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</si>
  <si>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</si>
  <si>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</si>
  <si>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</si>
  <si>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</si>
  <si>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</si>
  <si>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</si>
  <si>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</si>
  <si>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</si>
  <si>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</si>
  <si>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</si>
  <si>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</si>
  <si>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</si>
  <si>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</si>
  <si>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</si>
  <si>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</si>
  <si>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</si>
  <si>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</si>
  <si>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</si>
  <si>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</si>
  <si>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</si>
  <si>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</si>
  <si>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</si>
  <si>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</si>
  <si>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</si>
  <si>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</si>
  <si>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</si>
  <si>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</si>
  <si>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</si>
  <si>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</si>
  <si>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</si>
  <si>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</si>
  <si>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</si>
  <si>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</si>
  <si>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</si>
  <si>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</si>
  <si>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</si>
  <si>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</si>
  <si>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</si>
  <si>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</si>
  <si>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</si>
  <si>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</si>
  <si>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</si>
  <si>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</si>
  <si>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</si>
  <si>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</si>
  <si>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</si>
  <si>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</si>
  <si>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</si>
  <si>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</si>
  <si>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</si>
  <si>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</si>
  <si>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</si>
  <si>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</si>
  <si>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</si>
  <si>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</si>
  <si>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</si>
  <si>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</si>
  <si>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</si>
  <si>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</si>
  <si>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</si>
  <si>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</si>
  <si>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</si>
  <si>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</si>
  <si>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</si>
  <si>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</si>
  <si>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</si>
  <si>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</si>
  <si>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</si>
  <si>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</si>
  <si>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</si>
  <si>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</si>
  <si>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</si>
  <si>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</si>
  <si>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</si>
  <si>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</si>
  <si>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</si>
  <si>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</si>
  <si>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</si>
  <si>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</si>
  <si>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</si>
  <si>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</si>
  <si>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</si>
  <si>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</si>
  <si>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</si>
  <si>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</si>
  <si>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</si>
  <si>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</si>
  <si>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</si>
  <si>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</si>
  <si>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</si>
  <si>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</si>
  <si>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</si>
  <si>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</si>
  <si>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</si>
  <si>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</si>
  <si>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</si>
  <si>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</si>
  <si>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</si>
  <si>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</si>
  <si>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</si>
  <si>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</si>
  <si>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</si>
  <si>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</si>
  <si>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</si>
  <si>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</si>
  <si>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</si>
  <si>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</si>
  <si>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</si>
  <si>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</si>
  <si>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</si>
  <si>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</si>
  <si>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</si>
  <si>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</si>
  <si>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</si>
  <si>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</si>
  <si>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</si>
  <si>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</si>
  <si>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</si>
  <si>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</si>
  <si>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</si>
  <si>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</si>
  <si>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</si>
  <si>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</si>
  <si>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</si>
  <si>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</si>
  <si>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</si>
  <si>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</si>
  <si>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</si>
  <si>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</si>
  <si>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</si>
  <si>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</si>
  <si>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</si>
  <si>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</si>
  <si>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</si>
  <si>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</si>
  <si>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</si>
  <si>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</si>
  <si>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</si>
  <si>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</si>
  <si>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</si>
  <si>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</si>
  <si>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</si>
  <si>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</si>
  <si>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</si>
  <si>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</si>
  <si>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</si>
  <si>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</si>
  <si>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</si>
  <si>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</si>
  <si>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</si>
  <si>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</si>
  <si>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</si>
  <si>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</si>
  <si>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</si>
  <si>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</si>
  <si>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</si>
  <si>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</si>
  <si>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</si>
  <si>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</si>
  <si>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</si>
  <si>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</si>
  <si>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</si>
  <si>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</si>
  <si>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</si>
  <si>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</si>
  <si>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</si>
  <si>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</si>
  <si>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</si>
  <si>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</si>
  <si>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</si>
  <si>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</si>
  <si>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</si>
  <si>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</si>
  <si>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</si>
  <si>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</si>
  <si>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</si>
  <si>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</si>
  <si>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</si>
  <si>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</si>
  <si>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</si>
  <si>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</si>
  <si>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</si>
  <si>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</si>
  <si>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</si>
  <si>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</si>
  <si>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</si>
  <si>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</si>
  <si>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</si>
  <si>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</si>
  <si>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</si>
  <si>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</si>
  <si>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</si>
  <si>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</si>
  <si>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</si>
  <si>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</si>
  <si>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</si>
  <si>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</si>
  <si>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</si>
  <si>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</si>
  <si>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</si>
  <si>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</si>
  <si>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</si>
  <si>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</si>
  <si>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</si>
  <si>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</si>
  <si>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</si>
  <si>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</si>
  <si>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</si>
  <si>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</si>
  <si>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</si>
  <si>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</si>
  <si>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</si>
  <si>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</si>
  <si>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</si>
  <si>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</si>
  <si>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</si>
  <si>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</si>
  <si>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</si>
  <si>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</si>
  <si>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</si>
  <si>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</si>
  <si>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</si>
  <si>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</si>
  <si>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</si>
  <si>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</si>
  <si>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</si>
  <si>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</si>
  <si>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</si>
  <si>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</si>
  <si>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</si>
  <si>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</si>
  <si>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</si>
  <si>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</si>
  <si>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</si>
  <si>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</si>
  <si>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</si>
  <si>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</si>
  <si>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</si>
  <si>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</si>
  <si>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</si>
  <si>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</si>
  <si>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</si>
  <si>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</si>
  <si>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</si>
  <si>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</si>
  <si>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</si>
  <si>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</si>
  <si>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</si>
  <si>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</si>
  <si>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</si>
  <si>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</si>
  <si>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</si>
  <si>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</si>
  <si>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</si>
  <si>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</si>
  <si>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</si>
  <si>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</si>
  <si>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</si>
  <si>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</si>
  <si>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</si>
  <si>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</si>
  <si>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</si>
  <si>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</si>
  <si>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</si>
  <si>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</si>
  <si>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</si>
  <si>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</si>
  <si>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</si>
  <si>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</si>
  <si>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</si>
  <si>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</si>
  <si>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</si>
  <si>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</si>
  <si>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</si>
  <si>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</si>
  <si>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</si>
  <si>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</si>
  <si>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</si>
  <si>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</si>
  <si>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</si>
  <si>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</si>
  <si>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</si>
  <si>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</si>
  <si>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</si>
  <si>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</si>
  <si>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</si>
  <si>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</si>
  <si>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</si>
  <si>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</si>
  <si>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</si>
  <si>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</si>
  <si>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</si>
  <si>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</si>
  <si>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</si>
  <si>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</si>
  <si>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</si>
  <si>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</si>
  <si>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</si>
  <si>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</si>
  <si>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</si>
  <si>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</si>
  <si>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</si>
  <si>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</si>
  <si>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</si>
  <si>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</si>
  <si>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</si>
  <si>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</si>
  <si>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</si>
  <si>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</si>
  <si>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</si>
  <si>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</si>
  <si>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</si>
  <si>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</si>
  <si>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</si>
  <si>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</si>
  <si>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</si>
  <si>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</si>
  <si>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</si>
  <si>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</si>
  <si>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</si>
  <si>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</si>
  <si>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</si>
  <si>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</si>
  <si>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</si>
  <si>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</si>
  <si>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</si>
  <si>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</si>
  <si>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</si>
  <si>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</si>
  <si>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</si>
  <si>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</si>
  <si>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</si>
  <si>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</si>
  <si>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</si>
  <si>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</si>
  <si>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</si>
  <si>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</si>
  <si>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</si>
  <si>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</si>
  <si>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</si>
  <si>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</si>
  <si>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</si>
  <si>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</si>
  <si>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</si>
  <si>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</si>
  <si>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</si>
  <si>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</si>
  <si>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</si>
  <si>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</si>
  <si>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</si>
  <si>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</si>
  <si>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</si>
  <si>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</si>
  <si>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</si>
  <si>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</si>
  <si>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</si>
  <si>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</si>
  <si>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</si>
  <si>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</si>
  <si>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</si>
  <si>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</si>
  <si>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</si>
  <si>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</si>
  <si>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</si>
  <si>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</si>
  <si>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</si>
  <si>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</si>
  <si>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</si>
  <si>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</si>
  <si>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</si>
  <si>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</si>
  <si>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</si>
  <si>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</si>
  <si>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</si>
  <si>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</si>
  <si>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</si>
  <si>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</si>
  <si>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</si>
  <si>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</si>
  <si>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</si>
  <si>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</si>
  <si>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</si>
  <si>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</si>
  <si>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</si>
  <si>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</si>
  <si>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</si>
  <si>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</si>
  <si>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</si>
  <si>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</si>
  <si>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</si>
  <si>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</si>
  <si>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</si>
  <si>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</si>
  <si>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</si>
  <si>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</si>
  <si>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</si>
  <si>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</si>
  <si>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</si>
  <si>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</si>
  <si>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</si>
  <si>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</si>
  <si>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</si>
  <si>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</si>
  <si>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</si>
  <si>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</si>
  <si>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</si>
  <si>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</si>
  <si>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</si>
  <si>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</si>
  <si>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</si>
  <si>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</si>
  <si>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</si>
  <si>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</si>
  <si>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</si>
  <si>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</si>
  <si>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</si>
  <si>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</si>
  <si>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</si>
  <si>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</si>
  <si>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</si>
  <si>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</si>
  <si>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</si>
  <si>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</si>
  <si>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</si>
  <si>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</si>
  <si>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</si>
  <si>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</si>
  <si>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</si>
  <si>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</si>
  <si>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</si>
  <si>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</si>
  <si>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</si>
  <si>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</si>
  <si>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</si>
  <si>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</si>
  <si>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</si>
  <si>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</si>
  <si>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</si>
  <si>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</si>
  <si>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</si>
  <si>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</si>
  <si>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</si>
  <si>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</si>
  <si>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</si>
  <si>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</si>
  <si>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</si>
  <si>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</si>
  <si>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</si>
  <si>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</si>
  <si>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</si>
  <si>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</si>
  <si>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</si>
  <si>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</si>
  <si>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</si>
  <si>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</si>
  <si>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</si>
  <si>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</si>
  <si>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</si>
  <si>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</si>
  <si>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</si>
  <si>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</si>
  <si>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</si>
  <si>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</si>
  <si>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</si>
  <si>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</si>
  <si>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</si>
  <si>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</si>
  <si>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</si>
  <si>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</si>
  <si>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</si>
  <si>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</si>
  <si>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</si>
  <si>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</si>
  <si>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</si>
  <si>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</si>
  <si>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</si>
  <si>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</si>
  <si>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</si>
  <si>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</si>
  <si>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</si>
  <si>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</si>
  <si>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</si>
  <si>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</si>
  <si>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</si>
  <si>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</si>
  <si>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</si>
  <si>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</si>
  <si>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</si>
  <si>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</si>
  <si>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</si>
  <si>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</si>
  <si>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</si>
  <si>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</si>
  <si>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</si>
  <si>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</si>
  <si>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</si>
  <si>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</si>
  <si>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</si>
  <si>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</si>
  <si>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</si>
  <si>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</si>
  <si>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</si>
  <si>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</si>
  <si>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</si>
  <si>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</si>
  <si>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</si>
  <si>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</si>
  <si>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</si>
  <si>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</si>
  <si>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</si>
  <si>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</si>
  <si>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</si>
  <si>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</si>
  <si>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</si>
  <si>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</si>
  <si>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</si>
  <si>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</si>
  <si>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</si>
  <si>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</si>
  <si>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</si>
  <si>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</si>
  <si>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</si>
  <si>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</si>
  <si>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</si>
  <si>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</si>
  <si>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</si>
  <si>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</si>
  <si>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</si>
  <si>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</si>
  <si>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</si>
  <si>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</si>
  <si>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</si>
  <si>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</si>
  <si>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</si>
  <si>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</si>
  <si>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</si>
  <si>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</si>
  <si>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</si>
  <si>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</si>
  <si>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</si>
  <si>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</si>
  <si>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</si>
  <si>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</si>
  <si>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</si>
  <si>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</si>
  <si>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</si>
  <si>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</si>
  <si>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</si>
  <si>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</si>
  <si>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</si>
  <si>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</si>
  <si>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</si>
  <si>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</si>
  <si>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</si>
  <si>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</si>
  <si>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</si>
  <si>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</si>
  <si>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</si>
  <si>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</si>
  <si>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</si>
  <si>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</si>
  <si>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</si>
  <si>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</si>
  <si>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</si>
  <si>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</si>
  <si>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</si>
  <si>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</si>
  <si>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</si>
  <si>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</si>
  <si>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</si>
  <si>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</si>
  <si>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</si>
  <si>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</si>
  <si>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</si>
  <si>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</si>
  <si>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</si>
  <si>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</si>
  <si>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</si>
  <si>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</si>
  <si>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</si>
  <si>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</si>
  <si>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</si>
  <si>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</si>
  <si>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</si>
  <si>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</si>
  <si>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</si>
  <si>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</si>
  <si>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</si>
  <si>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</si>
  <si>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</si>
  <si>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</si>
  <si>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</si>
  <si>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</si>
  <si>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</si>
  <si>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</si>
  <si>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</si>
  <si>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</si>
  <si>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</si>
  <si>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</si>
  <si>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</si>
  <si>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</si>
  <si>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</si>
  <si>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</si>
  <si>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</si>
  <si>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</si>
  <si>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</si>
  <si>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</si>
  <si>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</si>
  <si>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</si>
  <si>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</si>
  <si>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</si>
  <si>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</si>
  <si>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</si>
  <si>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</si>
  <si>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</si>
  <si>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</si>
  <si>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</si>
  <si>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</si>
  <si>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</si>
  <si>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</si>
  <si>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</si>
  <si>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</si>
  <si>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</si>
  <si>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</si>
  <si>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</si>
  <si>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</si>
  <si>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</si>
  <si>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</si>
  <si>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</si>
  <si>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</si>
  <si>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</si>
  <si>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</si>
  <si>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</si>
  <si>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</si>
  <si>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</si>
  <si>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</si>
  <si>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</si>
  <si>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</si>
  <si>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</si>
  <si>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</si>
  <si>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</si>
  <si>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</si>
  <si>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</si>
  <si>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</si>
  <si>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</si>
  <si>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</si>
  <si>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</si>
  <si>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</si>
  <si>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</si>
  <si>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</si>
  <si>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</si>
  <si>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</si>
  <si>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</si>
  <si>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</si>
  <si>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</si>
  <si>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</si>
  <si>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</si>
  <si>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</si>
  <si>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</si>
  <si>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</si>
  <si>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</si>
  <si>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</si>
  <si>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</si>
  <si>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</si>
  <si>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</si>
  <si>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</si>
  <si>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</si>
  <si>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</si>
  <si>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</si>
  <si>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</si>
  <si>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</si>
  <si>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</si>
  <si>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</si>
  <si>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</si>
  <si>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</si>
  <si>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</si>
  <si>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</si>
  <si>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</si>
  <si>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</si>
  <si>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</si>
  <si>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</si>
  <si>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</si>
  <si>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</si>
  <si>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</si>
  <si>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</si>
  <si>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</si>
  <si>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</si>
  <si>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</si>
  <si>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</si>
  <si>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</si>
  <si>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</si>
  <si>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</si>
  <si>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</si>
  <si>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</si>
  <si>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</si>
  <si>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</si>
  <si>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</si>
  <si>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</si>
  <si>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</si>
  <si>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</si>
  <si>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</si>
  <si>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</si>
  <si>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</si>
  <si>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</si>
  <si>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</si>
  <si>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</si>
  <si>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</si>
  <si>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</si>
  <si>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</si>
  <si>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</si>
  <si>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</si>
  <si>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</si>
  <si>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</si>
  <si>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</si>
  <si>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</si>
  <si>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</si>
  <si>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</si>
  <si>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</si>
  <si>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</si>
  <si>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</si>
  <si>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</si>
  <si>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</si>
  <si>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</si>
  <si>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</si>
  <si>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</si>
  <si>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</si>
  <si>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</si>
  <si>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</si>
  <si>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</si>
  <si>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</si>
  <si>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</si>
  <si>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</si>
  <si>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</si>
  <si>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</si>
  <si>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</si>
  <si>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</si>
  <si>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</si>
  <si>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</si>
  <si>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</si>
  <si>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</si>
  <si>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</si>
  <si>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</si>
  <si>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</si>
  <si>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</si>
  <si>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</si>
  <si>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</si>
  <si>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</si>
  <si>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</si>
  <si>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</si>
  <si>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</si>
  <si>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</si>
  <si>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</si>
  <si>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</si>
  <si>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</si>
  <si>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</si>
  <si>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</si>
  <si>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</si>
  <si>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</si>
  <si>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</si>
  <si>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</si>
  <si>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</si>
  <si>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</si>
  <si>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</si>
  <si>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</si>
  <si>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</si>
  <si>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</si>
  <si>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</si>
  <si>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</si>
  <si>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</si>
  <si>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</si>
  <si>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</si>
  <si>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</si>
  <si>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</si>
  <si>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</si>
  <si>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</si>
  <si>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</si>
  <si>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</si>
  <si>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</si>
  <si>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</si>
  <si>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</si>
  <si>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</si>
  <si>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</si>
  <si>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</si>
  <si>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</si>
  <si>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</si>
  <si>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</si>
  <si>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</si>
  <si>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</si>
  <si>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</si>
  <si>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</si>
  <si>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</si>
  <si>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</si>
  <si>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</si>
  <si>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</si>
  <si>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</si>
  <si>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</si>
  <si>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</si>
  <si>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</si>
  <si>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</si>
  <si>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</si>
  <si>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</si>
  <si>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</si>
  <si>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</si>
  <si>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</si>
  <si>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</si>
  <si>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</si>
  <si>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</si>
  <si>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</si>
  <si>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</si>
  <si>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</si>
  <si>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</si>
  <si>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</si>
  <si>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</si>
  <si>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</si>
  <si>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</si>
  <si>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</si>
  <si>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</si>
  <si>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</si>
  <si>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</si>
  <si>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</si>
  <si>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</si>
  <si>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</si>
  <si>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</si>
  <si>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</si>
  <si>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</si>
  <si>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</si>
  <si>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</si>
  <si>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</si>
  <si>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</si>
  <si>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</si>
  <si>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</si>
  <si>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</si>
  <si>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</si>
  <si>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</si>
  <si>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</si>
  <si>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</si>
  <si>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</si>
  <si>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</si>
  <si>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</si>
  <si>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</si>
  <si>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</si>
  <si>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</si>
  <si>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</si>
  <si>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</si>
  <si>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</si>
  <si>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</si>
  <si>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</si>
  <si>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</si>
  <si>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</si>
  <si>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</si>
  <si>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</si>
  <si>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</si>
  <si>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</si>
  <si>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</si>
  <si>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</si>
  <si>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</si>
  <si>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</si>
  <si>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</si>
  <si>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</si>
  <si>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</si>
  <si>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</si>
  <si>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</si>
  <si>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</si>
  <si>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</si>
  <si>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</si>
  <si>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</si>
  <si>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</si>
  <si>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</si>
  <si>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</si>
  <si>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</si>
  <si>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</si>
  <si>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</si>
  <si>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</si>
  <si>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</si>
  <si>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</si>
  <si>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</si>
  <si>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</si>
  <si>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</si>
  <si>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</si>
  <si>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</si>
  <si>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</si>
  <si>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</si>
  <si>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</si>
  <si>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</si>
  <si>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</si>
  <si>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</si>
  <si>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</si>
  <si>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</si>
  <si>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</si>
  <si>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</si>
  <si>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</si>
  <si>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</si>
  <si>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</si>
  <si>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</si>
  <si>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</si>
  <si>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</si>
  <si>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</si>
  <si>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</si>
  <si>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</si>
  <si>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</si>
  <si>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</si>
  <si>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</si>
  <si>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</si>
  <si>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</si>
  <si>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</si>
  <si>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</si>
  <si>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</si>
  <si>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</si>
  <si>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</si>
  <si>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</si>
  <si>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</si>
  <si>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</si>
  <si>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</si>
  <si>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</si>
  <si>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</si>
  <si>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</si>
  <si>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</si>
  <si>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</si>
  <si>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</si>
  <si>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</si>
  <si>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</si>
  <si>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</si>
  <si>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</si>
  <si>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</si>
  <si>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</si>
  <si>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</si>
  <si>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</si>
  <si>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</si>
  <si>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</si>
  <si>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</si>
  <si>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</si>
  <si>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</si>
  <si>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</si>
  <si>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</si>
  <si>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</si>
  <si>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</si>
  <si>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</si>
  <si>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</si>
  <si>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</si>
  <si>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</si>
  <si>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</si>
  <si>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</si>
  <si>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</si>
  <si>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</si>
  <si>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</si>
  <si>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</si>
  <si>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</si>
  <si>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</si>
  <si>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</si>
  <si>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</si>
  <si>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</si>
  <si>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</si>
  <si>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</si>
  <si>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</si>
  <si>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</si>
  <si>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</si>
  <si>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</si>
  <si>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</si>
  <si>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</si>
  <si>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</si>
  <si>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</si>
  <si>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</si>
  <si>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</si>
  <si>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</si>
  <si>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</si>
  <si>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</si>
  <si>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</si>
  <si>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</si>
  <si>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</si>
  <si>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</si>
  <si>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</si>
  <si>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</si>
  <si>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</si>
  <si>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</si>
  <si>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</si>
  <si>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</si>
  <si>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</si>
  <si>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</si>
  <si>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</si>
  <si>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</si>
  <si>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</si>
  <si>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</si>
  <si>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</si>
  <si>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</si>
  <si>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</si>
  <si>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</si>
  <si>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</si>
  <si>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</si>
  <si>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</si>
  <si>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</si>
  <si>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</si>
  <si>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</si>
  <si>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</si>
  <si>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</si>
  <si>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</si>
  <si>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</si>
  <si>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</si>
  <si>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</si>
  <si>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</si>
  <si>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</si>
  <si>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</si>
  <si>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</si>
  <si>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</si>
  <si>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</si>
  <si>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</si>
  <si>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</si>
  <si>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</si>
  <si>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</si>
  <si>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</si>
  <si>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</si>
  <si>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</si>
  <si>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</si>
  <si>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</si>
  <si>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</si>
  <si>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</si>
  <si>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</si>
  <si>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</si>
  <si>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</si>
  <si>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</si>
  <si>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</si>
  <si>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</si>
  <si>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</si>
  <si>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</si>
  <si>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</si>
  <si>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</si>
  <si>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</si>
  <si>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</si>
  <si>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</si>
  <si>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</si>
  <si>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</si>
  <si>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</si>
  <si>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</si>
  <si>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</si>
  <si>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</si>
  <si>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</si>
  <si>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</si>
  <si>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</si>
  <si>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</si>
  <si>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</si>
  <si>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</si>
  <si>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</si>
  <si>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</si>
  <si>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</si>
  <si>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</si>
  <si>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</si>
  <si>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</si>
  <si>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</si>
  <si>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</si>
  <si>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</si>
  <si>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</si>
  <si>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</si>
  <si>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</si>
  <si>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</si>
  <si>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</si>
  <si>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</si>
  <si>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</si>
  <si>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</si>
  <si>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</si>
  <si>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</si>
  <si>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</si>
  <si>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</si>
  <si>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</si>
  <si>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</si>
  <si>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</si>
  <si>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</si>
  <si>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</si>
  <si>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</si>
  <si>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</si>
  <si>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</si>
  <si>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</si>
  <si>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</si>
  <si>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</si>
  <si>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</si>
  <si>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</si>
  <si>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</si>
  <si>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</si>
  <si>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</si>
  <si>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</si>
  <si>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</si>
  <si>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</si>
  <si>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</si>
  <si>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</si>
  <si>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</si>
  <si>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</si>
  <si>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</si>
  <si>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</si>
  <si>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</si>
  <si>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</si>
  <si>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</si>
  <si>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</si>
  <si>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</si>
  <si>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</si>
  <si>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</si>
  <si>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</si>
  <si>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</si>
  <si>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</si>
  <si>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</si>
  <si>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</si>
  <si>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</si>
  <si>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</si>
  <si>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</si>
  <si>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</si>
  <si>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</si>
  <si>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</si>
  <si>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</si>
  <si>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</si>
  <si>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</si>
  <si>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</si>
  <si>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</si>
  <si>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</si>
  <si>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</si>
  <si>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</si>
  <si>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</si>
  <si>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</si>
  <si>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</si>
  <si>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</si>
  <si>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</si>
  <si>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</si>
  <si>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</si>
  <si>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</si>
  <si>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</si>
  <si>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</si>
  <si>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</si>
  <si>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</si>
  <si>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</si>
  <si>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</si>
  <si>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</si>
  <si>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</si>
  <si>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</si>
  <si>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</si>
  <si>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</si>
  <si>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</si>
  <si>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</si>
  <si>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</si>
  <si>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</si>
  <si>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</si>
  <si>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</si>
  <si>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</si>
  <si>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</si>
  <si>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</si>
  <si>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</si>
  <si>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</si>
  <si>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</si>
  <si>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</si>
  <si>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</si>
  <si>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</si>
  <si>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</si>
  <si>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</si>
  <si>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</si>
  <si>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</si>
  <si>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</si>
  <si>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</si>
  <si>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</si>
  <si>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</si>
  <si>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</si>
  <si>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</si>
  <si>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</si>
  <si>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</si>
  <si>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</si>
  <si>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</si>
  <si>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</si>
  <si>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</si>
  <si>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</si>
  <si>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</si>
  <si>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</si>
  <si>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</si>
  <si>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</si>
  <si>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</si>
  <si>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</si>
  <si>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</si>
  <si>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</si>
  <si>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</si>
  <si>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</si>
  <si>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</si>
  <si>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</si>
  <si>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</si>
  <si>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</si>
  <si>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</si>
  <si>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</si>
  <si>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</si>
  <si>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</si>
  <si>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</si>
  <si>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</si>
  <si>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</si>
  <si>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</si>
  <si>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</si>
  <si>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</si>
  <si>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</si>
  <si>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</si>
  <si>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</si>
  <si>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</si>
  <si>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</si>
  <si>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</si>
  <si>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</si>
  <si>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</si>
  <si>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</si>
  <si>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</si>
  <si>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</si>
  <si>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</si>
  <si>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</si>
  <si>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</si>
  <si>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</si>
  <si>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</si>
  <si>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</si>
  <si>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</si>
  <si>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</si>
  <si>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</si>
  <si>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</si>
  <si>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</si>
  <si>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</si>
  <si>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</si>
  <si>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</si>
  <si>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</si>
  <si>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</si>
  <si>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</si>
  <si>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</si>
  <si>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</si>
  <si>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</si>
  <si>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</si>
  <si>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</si>
  <si>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</si>
  <si>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</si>
  <si>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</si>
  <si>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</si>
  <si>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</si>
  <si>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</si>
  <si>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</si>
  <si>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</si>
  <si>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</si>
  <si>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</si>
  <si>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</si>
  <si>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</si>
  <si>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</si>
  <si>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</si>
  <si>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</si>
  <si>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</si>
  <si>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</si>
  <si>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</si>
  <si>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</si>
  <si>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</si>
  <si>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</si>
  <si>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</si>
  <si>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</si>
  <si>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</si>
  <si>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</si>
  <si>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</si>
  <si>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</si>
  <si>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</si>
  <si>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</si>
  <si>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</si>
  <si>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</si>
  <si>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</si>
  <si>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</si>
  <si>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</si>
  <si>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</si>
  <si>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</si>
  <si>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</si>
  <si>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</si>
  <si>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</si>
  <si>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</si>
  <si>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</si>
  <si>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</si>
  <si>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</si>
  <si>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</si>
  <si>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</si>
  <si>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</si>
  <si>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</si>
  <si>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</si>
  <si>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</si>
  <si>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</si>
  <si>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</si>
  <si>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</si>
  <si>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</si>
  <si>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</si>
  <si>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</si>
  <si>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</si>
  <si>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</si>
  <si>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</si>
  <si>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</si>
  <si>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</si>
  <si>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</si>
  <si>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</si>
  <si>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</si>
  <si>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</si>
  <si>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</si>
  <si>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</si>
  <si>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</si>
  <si>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</si>
  <si>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</si>
  <si>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</si>
  <si>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</si>
  <si>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</si>
  <si>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</si>
  <si>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</si>
  <si>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</si>
  <si>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</si>
  <si>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</si>
  <si>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</si>
  <si>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</si>
  <si>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</si>
  <si>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</si>
  <si>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</si>
  <si>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</si>
  <si>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</si>
  <si>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</si>
  <si>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</si>
  <si>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</si>
  <si>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</si>
  <si>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</si>
  <si>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</si>
  <si>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</si>
  <si>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</si>
  <si>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</si>
  <si>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</si>
  <si>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</si>
  <si>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</si>
  <si>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</si>
  <si>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</si>
  <si>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</si>
  <si>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</si>
  <si>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</si>
  <si>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</si>
  <si>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</si>
  <si>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</si>
  <si>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</si>
  <si>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</si>
  <si>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</si>
  <si>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</si>
  <si>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</si>
  <si>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</si>
  <si>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</si>
  <si>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</si>
  <si>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</si>
  <si>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</si>
  <si>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</si>
  <si>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</si>
  <si>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</si>
  <si>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</si>
  <si>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</si>
  <si>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</si>
  <si>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</si>
  <si>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</si>
  <si>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</si>
  <si>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</si>
  <si>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</si>
  <si>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</si>
  <si>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</si>
  <si>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</si>
  <si>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</si>
  <si>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</si>
  <si>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</si>
  <si>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</si>
  <si>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</si>
  <si>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</si>
  <si>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</si>
  <si>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</si>
  <si>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</si>
  <si>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</si>
  <si>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</si>
  <si>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</si>
  <si>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</si>
  <si>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</si>
  <si>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</si>
  <si>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</si>
  <si>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</si>
  <si>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</si>
  <si>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</si>
  <si>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</si>
  <si>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</si>
  <si>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</si>
  <si>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</si>
  <si>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</si>
  <si>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</si>
  <si>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</si>
  <si>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</si>
  <si>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</si>
  <si>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</si>
  <si>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</si>
  <si>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</si>
  <si>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</si>
  <si>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</si>
  <si>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</si>
  <si>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</si>
  <si>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</si>
  <si>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</si>
  <si>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</si>
  <si>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</si>
  <si>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</si>
  <si>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</si>
  <si>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</si>
  <si>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</si>
  <si>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</si>
  <si>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</si>
  <si>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</si>
  <si>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</si>
  <si>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</si>
  <si>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</si>
  <si>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</si>
  <si>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</si>
  <si>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</si>
  <si>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</si>
  <si>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</si>
  <si>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</si>
  <si>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</si>
  <si>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</si>
  <si>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</si>
  <si>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</si>
  <si>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</si>
  <si>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</si>
  <si>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</si>
  <si>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</si>
  <si>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</si>
  <si>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</si>
  <si>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</si>
  <si>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</si>
  <si>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</si>
  <si>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</si>
  <si>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</si>
  <si>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</si>
  <si>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</si>
  <si>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</si>
  <si>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</si>
  <si>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</si>
  <si>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</si>
  <si>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</si>
  <si>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</si>
  <si>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</si>
  <si>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</si>
  <si>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</si>
  <si>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</si>
  <si>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</si>
  <si>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</si>
  <si>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</si>
  <si>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</si>
  <si>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</si>
  <si>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</si>
  <si>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</si>
  <si>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</si>
  <si>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</si>
  <si>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</si>
  <si>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</si>
  <si>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</si>
  <si>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</si>
  <si>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</si>
  <si>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</si>
  <si>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</si>
  <si>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</si>
  <si>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</si>
  <si>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</si>
  <si>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</si>
  <si>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</si>
  <si>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</si>
  <si>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</si>
  <si>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</si>
  <si>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</si>
  <si>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</si>
  <si>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</si>
  <si>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</si>
  <si>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</si>
  <si>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</si>
  <si>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</si>
  <si>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</si>
  <si>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</si>
  <si>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</si>
  <si>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</si>
  <si>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</si>
  <si>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</si>
  <si>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</si>
  <si>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</si>
  <si>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</si>
  <si>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</si>
  <si>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</si>
  <si>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</si>
  <si>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</si>
  <si>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</si>
  <si>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</si>
  <si>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</si>
  <si>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</si>
  <si>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</si>
  <si>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</si>
  <si>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</si>
  <si>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</si>
  <si>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</si>
  <si>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</si>
  <si>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</si>
  <si>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</si>
  <si>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</si>
  <si>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</si>
  <si>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</si>
  <si>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</si>
  <si>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</si>
  <si>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</si>
  <si>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</si>
  <si>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</si>
  <si>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</si>
  <si>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</si>
  <si>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</si>
  <si>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</si>
  <si>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</si>
  <si>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</si>
  <si>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</si>
  <si>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</si>
  <si>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</si>
  <si>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</si>
  <si>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</si>
  <si>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</si>
  <si>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</si>
  <si>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</si>
  <si>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</si>
  <si>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</si>
  <si>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</si>
  <si>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</si>
  <si>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</si>
  <si>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</si>
  <si>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</si>
  <si>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</si>
  <si>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</si>
  <si>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</si>
  <si>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</si>
  <si>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</si>
  <si>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</si>
  <si>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</si>
  <si>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</si>
  <si>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</si>
  <si>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</si>
  <si>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</si>
  <si>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</si>
  <si>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</si>
  <si>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</si>
  <si>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</si>
  <si>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</si>
  <si>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</si>
  <si>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</si>
  <si>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</si>
  <si>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</si>
  <si>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</si>
  <si>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</si>
  <si>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</si>
  <si>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</si>
  <si>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</si>
  <si>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</si>
  <si>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</si>
  <si>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</si>
  <si>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</si>
  <si>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</si>
  <si>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</si>
  <si>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</si>
  <si>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</si>
  <si>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</si>
  <si>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</si>
  <si>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</si>
  <si>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</si>
  <si>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</si>
  <si>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</si>
  <si>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</si>
  <si>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</si>
  <si>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</si>
  <si>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</si>
  <si>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</si>
  <si>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</si>
  <si>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</si>
  <si>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</si>
  <si>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</si>
  <si>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</si>
  <si>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</si>
  <si>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</si>
  <si>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</si>
  <si>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</si>
  <si>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</si>
  <si>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</si>
  <si>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</si>
  <si>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</si>
  <si>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</si>
  <si>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</si>
  <si>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</si>
  <si>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</si>
  <si>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</si>
  <si>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</si>
  <si>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</si>
  <si>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</si>
  <si>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</si>
  <si>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</si>
  <si>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</si>
  <si>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</si>
  <si>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</si>
  <si>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</si>
  <si>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</si>
  <si>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</si>
  <si>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</si>
  <si>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</si>
  <si>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</si>
  <si>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</si>
  <si>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</si>
  <si>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</si>
  <si>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</si>
  <si>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</si>
  <si>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</si>
  <si>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</si>
  <si>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</si>
  <si>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</si>
  <si>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</si>
  <si>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</si>
  <si>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</si>
  <si>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</si>
  <si>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</si>
  <si>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</si>
  <si>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</si>
  <si>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</si>
  <si>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</si>
  <si>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</si>
  <si>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</si>
  <si>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</si>
  <si>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</si>
  <si>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</si>
  <si>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</si>
  <si>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</si>
  <si>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</si>
  <si>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</si>
  <si>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</si>
  <si>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</si>
  <si>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</si>
  <si>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</si>
  <si>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</si>
  <si>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</si>
  <si>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</si>
  <si>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</si>
  <si>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</si>
  <si>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</si>
  <si>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</si>
  <si>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</si>
  <si>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</si>
  <si>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</si>
  <si>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</si>
  <si>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</si>
  <si>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</si>
  <si>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</si>
  <si>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</si>
  <si>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</si>
  <si>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</si>
  <si>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</si>
  <si>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</si>
  <si>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</si>
  <si>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</si>
  <si>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</si>
  <si>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</si>
  <si>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</si>
  <si>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</si>
  <si>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</si>
  <si>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</si>
  <si>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</si>
  <si>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</si>
  <si>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</si>
  <si>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</si>
  <si>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</si>
  <si>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</si>
  <si>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</si>
  <si>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</si>
  <si>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</si>
  <si>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</si>
  <si>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</si>
  <si>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</si>
  <si>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</si>
  <si>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</si>
  <si>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</si>
  <si>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</si>
  <si>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</si>
  <si>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</si>
  <si>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</si>
  <si>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</si>
  <si>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</si>
  <si>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</si>
  <si>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</si>
  <si>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</si>
  <si>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</si>
  <si>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</si>
  <si>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</si>
  <si>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</si>
  <si>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</si>
  <si>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</si>
  <si>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</si>
  <si>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</si>
  <si>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</si>
  <si>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</si>
  <si>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</si>
  <si>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</si>
  <si>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</si>
  <si>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</si>
  <si>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</si>
  <si>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</si>
  <si>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</si>
  <si>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</si>
  <si>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</si>
  <si>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</si>
  <si>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</si>
  <si>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</si>
  <si>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</si>
  <si>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</si>
  <si>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</si>
  <si>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</si>
  <si>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</si>
  <si>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</si>
  <si>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</si>
  <si>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</si>
  <si>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</si>
  <si>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</si>
  <si>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</si>
  <si>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</si>
  <si>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</si>
  <si>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</si>
  <si>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</si>
  <si>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</si>
  <si>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</si>
  <si>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</si>
  <si>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</si>
  <si>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</si>
  <si>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</si>
  <si>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</si>
  <si>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</si>
  <si>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</si>
  <si>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</si>
  <si>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</si>
  <si>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</si>
  <si>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</si>
  <si>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</si>
  <si>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</si>
  <si>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</si>
  <si>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</si>
  <si>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</si>
  <si>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</si>
  <si>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</si>
  <si>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</si>
  <si>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</si>
  <si>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</si>
  <si>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</si>
  <si>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</si>
  <si>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</si>
  <si>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</si>
  <si>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</si>
  <si>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</si>
  <si>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</si>
  <si>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</si>
  <si>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</si>
  <si>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</si>
  <si>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</si>
  <si>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</si>
  <si>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</si>
  <si>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</si>
  <si>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</si>
  <si>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</si>
  <si>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</si>
  <si>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</si>
  <si>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</si>
  <si>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</si>
  <si>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</si>
  <si>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</si>
  <si>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</si>
  <si>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</si>
  <si>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</si>
  <si>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</si>
  <si>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</si>
  <si>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</si>
  <si>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</si>
  <si>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</si>
  <si>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</si>
  <si>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</si>
  <si>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</si>
  <si>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</si>
  <si>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</si>
  <si>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</si>
  <si>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</si>
  <si>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</si>
  <si>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</si>
  <si>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</si>
  <si>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</si>
  <si>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</si>
  <si>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</si>
  <si>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</si>
  <si>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</si>
  <si>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</si>
  <si>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</si>
  <si>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</si>
  <si>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</si>
  <si>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</si>
  <si>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</si>
  <si>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</si>
  <si>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</si>
  <si>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</si>
  <si>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</si>
  <si>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</si>
  <si>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</si>
  <si>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</si>
  <si>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</si>
  <si>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</si>
  <si>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</si>
  <si>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</si>
  <si>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</si>
  <si>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</si>
  <si>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</si>
  <si>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</si>
  <si>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</si>
  <si>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</si>
  <si>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</si>
  <si>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</si>
  <si>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</si>
  <si>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</si>
  <si>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</si>
  <si>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</si>
  <si>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</si>
  <si>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</si>
  <si>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</si>
  <si>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</si>
  <si>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</si>
  <si>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</si>
  <si>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</si>
  <si>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</si>
  <si>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</si>
  <si>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</si>
  <si>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</si>
  <si>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</si>
  <si>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</si>
  <si>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</si>
  <si>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</si>
  <si>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</si>
  <si>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</si>
  <si>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</si>
  <si>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</si>
  <si>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</si>
  <si>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</si>
  <si>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</si>
  <si>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</si>
  <si>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</si>
  <si>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</si>
  <si>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</si>
  <si>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</si>
  <si>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</si>
  <si>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</si>
  <si>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</si>
  <si>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</si>
  <si>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</si>
  <si>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</si>
  <si>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</si>
  <si>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</si>
  <si>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</si>
  <si>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</si>
  <si>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</si>
  <si>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</si>
  <si>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</si>
  <si>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</si>
  <si>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</si>
  <si>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</si>
  <si>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</si>
  <si>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</si>
  <si>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</si>
  <si>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</si>
  <si>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</si>
  <si>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</si>
  <si>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</si>
  <si>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</si>
  <si>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</si>
  <si>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</si>
  <si>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</si>
  <si>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</si>
  <si>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</si>
  <si>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</si>
  <si>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</si>
  <si>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</si>
  <si>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</si>
  <si>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</si>
  <si>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</si>
  <si>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</si>
  <si>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</si>
  <si>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</si>
  <si>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</si>
  <si>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</si>
  <si>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</si>
  <si>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</si>
  <si>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</si>
  <si>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</si>
  <si>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</si>
  <si>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</si>
  <si>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</si>
  <si>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</si>
  <si>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</si>
  <si>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</si>
  <si>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</si>
  <si>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</si>
  <si>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</si>
  <si>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</si>
  <si>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</si>
  <si>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</si>
  <si>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</si>
  <si>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</si>
  <si>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</si>
  <si>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</si>
  <si>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</si>
  <si>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</si>
  <si>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</si>
  <si>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</si>
  <si>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</si>
  <si>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</si>
  <si>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</si>
  <si>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</si>
  <si>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</si>
  <si>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</si>
  <si>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</si>
  <si>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</si>
  <si>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</si>
  <si>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</si>
  <si>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</si>
  <si>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</si>
  <si>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</si>
  <si>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</si>
  <si>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</si>
  <si>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</si>
  <si>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</si>
  <si>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</si>
  <si>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</si>
  <si>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</si>
  <si>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</si>
  <si>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</si>
  <si>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</si>
  <si>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</si>
  <si>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</si>
  <si>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</si>
  <si>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</si>
  <si>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</si>
  <si>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</si>
  <si>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</si>
  <si>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</si>
  <si>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</si>
  <si>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</si>
  <si>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</si>
  <si>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</si>
  <si>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</si>
  <si>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</si>
  <si>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</si>
  <si>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</si>
  <si>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</si>
  <si>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</si>
  <si>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</si>
  <si>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</si>
  <si>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</si>
  <si>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</si>
  <si>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</si>
  <si>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</si>
  <si>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</si>
  <si>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</si>
  <si>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</si>
  <si>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</si>
  <si>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</si>
  <si>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</si>
  <si>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</si>
  <si>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</si>
  <si>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</si>
  <si>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</si>
  <si>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</si>
  <si>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</si>
  <si>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</si>
  <si>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</si>
  <si>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</si>
  <si>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</si>
  <si>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</si>
  <si>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</si>
  <si>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</si>
  <si>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</si>
  <si>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</si>
  <si>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</si>
  <si>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</si>
  <si>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</si>
  <si>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</si>
  <si>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</si>
  <si>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</si>
  <si>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</si>
  <si>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</si>
  <si>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</si>
  <si>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</si>
  <si>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</si>
  <si>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</si>
  <si>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</si>
  <si>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</si>
  <si>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</si>
  <si>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</si>
  <si>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</si>
  <si>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</si>
  <si>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</si>
  <si>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</si>
  <si>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</si>
  <si>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</si>
  <si>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</si>
  <si>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</si>
  <si>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</si>
  <si>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</si>
  <si>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</si>
  <si>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</si>
  <si>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</si>
  <si>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</si>
  <si>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</si>
  <si>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</si>
  <si>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</si>
  <si>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</si>
  <si>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</si>
  <si>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</si>
  <si>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</si>
  <si>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</si>
  <si>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</si>
  <si>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</si>
  <si>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</si>
  <si>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</si>
  <si>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</si>
  <si>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</si>
  <si>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</si>
  <si>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</si>
  <si>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</si>
  <si>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</si>
  <si>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</si>
  <si>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</si>
  <si>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</si>
  <si>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</si>
  <si>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</si>
  <si>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</si>
  <si>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</si>
  <si>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</si>
  <si>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</si>
  <si>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</si>
  <si>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</si>
  <si>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</si>
  <si>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</si>
  <si>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</si>
  <si>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</si>
  <si>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</si>
  <si>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</si>
  <si>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</si>
  <si>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</si>
  <si>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</si>
  <si>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</si>
  <si>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</si>
  <si>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</si>
  <si>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</si>
  <si>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</si>
  <si>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</si>
  <si>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</si>
  <si>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</si>
  <si>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</si>
  <si>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</si>
  <si>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</si>
  <si>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</si>
  <si>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</si>
  <si>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</si>
  <si>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</si>
  <si>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</si>
  <si>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</si>
  <si>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</si>
  <si>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</si>
  <si>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</si>
  <si>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</si>
  <si>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</si>
  <si>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</si>
  <si>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</si>
  <si>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</si>
  <si>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</si>
  <si>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</si>
  <si>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</si>
  <si>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</si>
  <si>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</si>
  <si>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</si>
  <si>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</si>
  <si>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</si>
  <si>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</si>
  <si>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</si>
  <si>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</si>
  <si>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</si>
  <si>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</si>
  <si>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</si>
  <si>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</si>
  <si>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</si>
  <si>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</si>
  <si>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</si>
  <si>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</si>
  <si>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</si>
  <si>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</si>
  <si>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</si>
  <si>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</si>
  <si>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</si>
  <si>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</si>
  <si>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</si>
  <si>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</si>
  <si>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</si>
  <si>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</si>
  <si>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</si>
  <si>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</si>
  <si>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</si>
  <si>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</si>
  <si>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</si>
  <si>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</si>
  <si>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</si>
  <si>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</si>
  <si>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</si>
  <si>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</si>
  <si>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</si>
  <si>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</si>
  <si>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</si>
  <si>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</si>
  <si>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</si>
  <si>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</si>
  <si>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</si>
  <si>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</si>
  <si>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</si>
  <si>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</si>
  <si>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</si>
  <si>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</si>
  <si>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</si>
  <si>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</si>
  <si>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</si>
  <si>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</si>
  <si>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</si>
  <si>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</si>
  <si>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</si>
  <si>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</si>
  <si>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</si>
  <si>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</si>
  <si>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</si>
  <si>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</si>
  <si>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</si>
  <si>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</si>
  <si>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</si>
  <si>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</si>
  <si>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</si>
  <si>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</si>
  <si>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</si>
  <si>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</si>
  <si>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</si>
  <si>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</si>
  <si>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</si>
  <si>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</si>
  <si>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</si>
  <si>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</si>
  <si>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</si>
  <si>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</si>
  <si>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</si>
  <si>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</si>
  <si>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</si>
  <si>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</si>
  <si>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</si>
  <si>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</si>
  <si>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</si>
  <si>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</si>
  <si>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</si>
  <si>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</si>
  <si>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</si>
  <si>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</si>
  <si>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</si>
  <si>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</si>
  <si>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</si>
  <si>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</si>
  <si>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</si>
  <si>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</si>
  <si>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</si>
  <si>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</si>
  <si>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</si>
  <si>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</si>
  <si>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</si>
  <si>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</si>
  <si>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</si>
  <si>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</si>
  <si>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</si>
  <si>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</si>
  <si>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</si>
  <si>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</si>
  <si>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</si>
  <si>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</si>
  <si>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</si>
  <si>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</si>
  <si>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</si>
  <si>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</si>
  <si>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</si>
  <si>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</si>
  <si>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</si>
  <si>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</si>
  <si>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</si>
  <si>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</si>
  <si>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</si>
  <si>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</si>
  <si>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</si>
  <si>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</si>
  <si>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</si>
  <si>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</si>
  <si>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</si>
  <si>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</si>
  <si>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</si>
  <si>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</si>
  <si>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</si>
  <si>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</si>
  <si>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</si>
  <si>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</si>
  <si>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</si>
  <si>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</si>
  <si>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</si>
  <si>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</si>
  <si>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</si>
  <si>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</si>
  <si>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</si>
  <si>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</si>
  <si>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</si>
  <si>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</si>
  <si>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</si>
  <si>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</si>
  <si>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</si>
  <si>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</si>
  <si>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</si>
  <si>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</si>
  <si>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</si>
  <si>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</si>
  <si>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</si>
  <si>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</si>
  <si>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</si>
  <si>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</si>
  <si>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</si>
  <si>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</si>
  <si>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</si>
  <si>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</si>
  <si>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</si>
  <si>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</si>
  <si>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</si>
  <si>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</si>
  <si>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</si>
  <si>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</si>
  <si>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</si>
  <si>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</si>
  <si>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</si>
  <si>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</si>
  <si>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</si>
  <si>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</si>
  <si>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</si>
  <si>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</si>
  <si>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</si>
  <si>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</si>
  <si>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</si>
  <si>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</si>
  <si>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</si>
  <si>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</si>
  <si>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</si>
  <si>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</si>
  <si>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</si>
  <si>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</si>
  <si>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</si>
  <si>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</si>
  <si>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</si>
  <si>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</si>
  <si>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</si>
  <si>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</si>
  <si>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</si>
  <si>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</si>
  <si>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</si>
  <si>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</si>
  <si>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</si>
  <si>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</si>
  <si>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</si>
  <si>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</si>
  <si>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</si>
  <si>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</si>
  <si>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</si>
  <si>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</si>
  <si>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</si>
  <si>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</si>
  <si>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</si>
  <si>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</si>
  <si>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</si>
  <si>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</si>
  <si>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</si>
  <si>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</si>
  <si>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</si>
  <si>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</si>
  <si>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</si>
  <si>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</si>
  <si>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</si>
  <si>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</si>
  <si>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</si>
  <si>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</si>
  <si>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</si>
  <si>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</si>
  <si>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</si>
  <si>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</si>
  <si>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</si>
  <si>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</si>
  <si>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</si>
  <si>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</si>
  <si>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</si>
  <si>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</si>
  <si>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</si>
  <si>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</si>
  <si>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</si>
  <si>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</si>
  <si>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</si>
  <si>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</si>
  <si>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</si>
  <si>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</si>
  <si>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</si>
  <si>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</si>
  <si>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</si>
  <si>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</si>
  <si>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</si>
  <si>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</si>
  <si>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</si>
  <si>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</si>
  <si>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</si>
  <si>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</si>
  <si>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</si>
  <si>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</si>
  <si>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</si>
  <si>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</si>
  <si>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</si>
  <si>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</si>
  <si>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</si>
  <si>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</si>
  <si>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</si>
  <si>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</si>
  <si>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</si>
  <si>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</si>
  <si>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</si>
  <si>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</si>
  <si>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</si>
  <si>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</si>
  <si>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</si>
  <si>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</si>
  <si>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</si>
  <si>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</si>
  <si>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</si>
  <si>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</si>
  <si>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</si>
  <si>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</si>
  <si>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</si>
  <si>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</si>
  <si>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</si>
  <si>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</si>
  <si>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</si>
  <si>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</si>
  <si>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</si>
  <si>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</si>
  <si>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</si>
  <si>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</si>
  <si>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</si>
  <si>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</si>
  <si>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</si>
  <si>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</si>
  <si>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</si>
  <si>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</si>
  <si>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</si>
  <si>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</si>
  <si>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</si>
  <si>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</si>
  <si>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</si>
  <si>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</si>
  <si>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</si>
  <si>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</si>
  <si>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</si>
  <si>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</si>
  <si>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</si>
  <si>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</si>
  <si>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</si>
  <si>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</si>
  <si>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</si>
  <si>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</si>
  <si>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</si>
  <si>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</si>
  <si>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</si>
  <si>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</si>
  <si>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</si>
  <si>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</si>
  <si>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</si>
  <si>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</si>
  <si>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</si>
  <si>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</si>
  <si>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</si>
  <si>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</si>
  <si>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</si>
  <si>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</si>
  <si>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</si>
  <si>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</si>
  <si>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</si>
  <si>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</si>
  <si>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</si>
  <si>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</si>
  <si>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</si>
  <si>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</si>
  <si>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</si>
  <si>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</si>
  <si>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</si>
  <si>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</si>
  <si>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</si>
  <si>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</si>
  <si>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</si>
  <si>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</si>
  <si>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</si>
  <si>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</si>
  <si>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</si>
  <si>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</si>
  <si>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</si>
  <si>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</si>
  <si>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</si>
  <si>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</si>
  <si>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</si>
  <si>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</si>
  <si>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</si>
  <si>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</si>
  <si>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</si>
  <si>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</si>
  <si>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</si>
  <si>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</si>
  <si>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</si>
  <si>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</si>
  <si>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</si>
  <si>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</si>
  <si>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</si>
  <si>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</si>
  <si>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</si>
  <si>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</si>
  <si>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</si>
  <si>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</si>
  <si>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</si>
  <si>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</si>
  <si>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</si>
  <si>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</si>
  <si>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</si>
  <si>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</si>
  <si>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</si>
  <si>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</si>
  <si>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</si>
  <si>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</si>
  <si>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</si>
  <si>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</si>
  <si>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</si>
  <si>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</si>
  <si>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</si>
  <si>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</si>
  <si>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</si>
  <si>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</si>
  <si>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</si>
  <si>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</si>
  <si>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</si>
  <si>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</si>
  <si>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</si>
  <si>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</si>
  <si>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</si>
  <si>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</si>
  <si>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</si>
  <si>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</si>
  <si>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</si>
  <si>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</si>
  <si>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</si>
  <si>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</si>
  <si>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</si>
  <si>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</si>
  <si>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</si>
  <si>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</si>
  <si>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</si>
  <si>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</si>
  <si>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</si>
  <si>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</si>
  <si>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</si>
  <si>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</si>
  <si>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</si>
  <si>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</si>
  <si>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</si>
  <si>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</si>
  <si>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</si>
  <si>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</si>
  <si>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</si>
  <si>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</si>
  <si>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</si>
  <si>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</si>
  <si>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</si>
  <si>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</si>
  <si>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</si>
  <si>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</si>
  <si>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</si>
  <si>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</si>
  <si>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</si>
  <si>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</si>
  <si>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</si>
  <si>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</si>
  <si>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</si>
  <si>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</si>
  <si>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</si>
  <si>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</si>
  <si>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</si>
  <si>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</si>
  <si>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</si>
  <si>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</si>
  <si>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</si>
  <si>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</si>
  <si>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</si>
  <si>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</si>
  <si>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</si>
  <si>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</si>
  <si>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</si>
  <si>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</si>
  <si>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</si>
  <si>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</si>
  <si>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</si>
  <si>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</si>
  <si>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</si>
  <si>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</si>
  <si>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</si>
  <si>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</si>
  <si>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</si>
  <si>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</si>
  <si>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</si>
  <si>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</si>
  <si>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</si>
  <si>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</si>
  <si>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</si>
  <si>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</si>
  <si>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</si>
  <si>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</si>
  <si>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</si>
  <si>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</si>
  <si>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</si>
  <si>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</si>
  <si>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</si>
  <si>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</si>
  <si>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</si>
  <si>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</si>
  <si>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</si>
  <si>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</si>
  <si>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</si>
  <si>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</si>
  <si>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</si>
  <si>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</si>
  <si>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</si>
  <si>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</si>
  <si>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</si>
  <si>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</si>
  <si>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</si>
  <si>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</si>
  <si>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</si>
  <si>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</si>
  <si>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</si>
  <si>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</si>
  <si>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</si>
  <si>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</si>
  <si>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</si>
  <si>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</si>
  <si>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</si>
  <si>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</si>
  <si>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</si>
  <si>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</si>
  <si>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</si>
  <si>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</si>
  <si>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</si>
  <si>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</si>
  <si>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</si>
  <si>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</si>
  <si>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</si>
  <si>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</si>
  <si>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</si>
  <si>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</si>
  <si>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</si>
  <si>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</si>
  <si>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</si>
  <si>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</si>
  <si>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</si>
  <si>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</si>
  <si>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</si>
  <si>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</si>
  <si>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</si>
  <si>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</si>
  <si>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</si>
  <si>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</si>
  <si>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</si>
  <si>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</si>
  <si>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</si>
  <si>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</si>
  <si>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</si>
  <si>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</si>
  <si>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</si>
  <si>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</si>
  <si>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</si>
  <si>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</si>
  <si>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</si>
  <si>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</si>
  <si>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</si>
  <si>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</si>
  <si>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</si>
  <si>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</si>
  <si>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</si>
  <si>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</si>
  <si>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</si>
  <si>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</si>
  <si>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</si>
  <si>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</si>
  <si>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</si>
  <si>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</si>
  <si>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</si>
  <si>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</si>
  <si>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</si>
  <si>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</si>
  <si>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</si>
  <si>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</si>
  <si>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</si>
  <si>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</si>
  <si>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</si>
  <si>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</si>
  <si>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</si>
  <si>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</si>
  <si>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</si>
  <si>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</si>
  <si>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</si>
  <si>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</si>
  <si>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</si>
  <si>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</si>
  <si>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</si>
  <si>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</si>
  <si>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</si>
  <si>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</si>
  <si>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</si>
  <si>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</si>
  <si>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</si>
  <si>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</si>
  <si>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</si>
  <si>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</si>
  <si>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</si>
  <si>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</si>
  <si>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</si>
  <si>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</si>
  <si>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</si>
  <si>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</si>
  <si>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</si>
  <si>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</si>
  <si>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</si>
  <si>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</si>
  <si>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</si>
  <si>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</si>
  <si>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</si>
  <si>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</si>
  <si>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</si>
  <si>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</si>
  <si>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</si>
  <si>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</si>
  <si>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</si>
  <si>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</si>
  <si>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</si>
  <si>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</si>
  <si>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</si>
  <si>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</si>
  <si>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</si>
  <si>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</si>
  <si>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</si>
  <si>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</si>
  <si>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</si>
  <si>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</si>
  <si>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</si>
  <si>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</si>
  <si>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</si>
  <si>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</si>
  <si>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</si>
  <si>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</si>
  <si>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</si>
  <si>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</si>
  <si>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</si>
  <si>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</si>
  <si>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</si>
  <si>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</si>
  <si>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</si>
  <si>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</si>
  <si>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</si>
  <si>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</si>
  <si>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</si>
  <si>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</si>
  <si>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</si>
  <si>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</si>
  <si>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</si>
  <si>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</si>
  <si>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</si>
  <si>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</si>
  <si>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</si>
  <si>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</si>
  <si>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</si>
  <si>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</si>
  <si>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</si>
  <si>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</si>
  <si>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</si>
  <si>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</si>
  <si>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</si>
  <si>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</si>
  <si>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</si>
  <si>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</si>
  <si>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</si>
  <si>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</si>
  <si>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</si>
  <si>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</si>
  <si>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</si>
  <si>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</si>
  <si>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</si>
  <si>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</si>
  <si>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</si>
  <si>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</si>
  <si>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</si>
  <si>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</si>
  <si>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</si>
  <si>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</si>
  <si>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</si>
  <si>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</si>
  <si>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</si>
  <si>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</si>
  <si>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</si>
  <si>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</si>
  <si>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</si>
  <si>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</si>
  <si>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</si>
  <si>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</si>
  <si>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</si>
  <si>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</si>
  <si>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</si>
  <si>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</si>
  <si>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</si>
  <si>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</si>
  <si>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</si>
  <si>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</si>
  <si>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</si>
  <si>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</si>
  <si>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</si>
  <si>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</si>
  <si>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</si>
  <si>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</si>
  <si>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</si>
  <si>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</si>
  <si>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</si>
  <si>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</si>
  <si>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</si>
  <si>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</si>
  <si>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</si>
  <si>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</si>
  <si>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</si>
  <si>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</si>
  <si>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</si>
  <si>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</si>
  <si>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</si>
  <si>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</si>
  <si>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</si>
  <si>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</si>
  <si>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</si>
  <si>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</si>
  <si>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</si>
  <si>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</si>
  <si>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</si>
  <si>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</si>
  <si>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</si>
  <si>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</si>
  <si>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</si>
  <si>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</si>
  <si>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</si>
  <si>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</si>
  <si>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</si>
  <si>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</si>
  <si>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</si>
  <si>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</si>
  <si>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</si>
  <si>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</si>
  <si>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</si>
  <si>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</si>
  <si>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</si>
  <si>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</si>
  <si>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</si>
  <si>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</si>
  <si>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</si>
  <si>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</si>
  <si>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</si>
  <si>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</si>
  <si>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</si>
  <si>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</si>
  <si>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</si>
  <si>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</si>
  <si>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</si>
  <si>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</si>
  <si>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</si>
  <si>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</si>
  <si>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</si>
  <si>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</si>
  <si>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</si>
  <si>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</si>
  <si>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</si>
  <si>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</si>
  <si>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</si>
  <si>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</si>
  <si>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</si>
  <si>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</si>
  <si>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</si>
  <si>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</si>
  <si>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</si>
  <si>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</si>
  <si>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</si>
  <si>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</si>
  <si>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</si>
  <si>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</si>
  <si>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</si>
  <si>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</si>
  <si>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</si>
  <si>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</si>
  <si>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</si>
  <si>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</si>
  <si>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</si>
  <si>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</si>
  <si>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</si>
  <si>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</si>
  <si>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</si>
  <si>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</si>
  <si>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</si>
  <si>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</si>
  <si>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</si>
  <si>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</si>
  <si>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</si>
  <si>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</si>
  <si>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</si>
  <si>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</si>
  <si>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</si>
  <si>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</si>
  <si>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</si>
  <si>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</si>
  <si>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</si>
  <si>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</si>
  <si>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</si>
  <si>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</si>
  <si>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</si>
  <si>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</si>
  <si>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</si>
  <si>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</si>
  <si>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</si>
  <si>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</si>
  <si>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</si>
  <si>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</si>
  <si>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</si>
  <si>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</si>
  <si>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</si>
  <si>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</si>
  <si>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</si>
  <si>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</si>
  <si>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</si>
  <si>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</si>
  <si>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</si>
  <si>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</si>
  <si>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</si>
  <si>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</si>
  <si>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</si>
  <si>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</si>
  <si>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</si>
  <si>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</si>
  <si>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</si>
  <si>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</si>
  <si>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</si>
  <si>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</si>
  <si>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</si>
  <si>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</si>
  <si>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</si>
  <si>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</si>
  <si>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</si>
  <si>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</si>
  <si>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</si>
  <si>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</si>
  <si>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</si>
  <si>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</si>
  <si>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</si>
  <si>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</si>
  <si>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</si>
  <si>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</si>
  <si>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</si>
  <si>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</si>
  <si>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</si>
  <si>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</si>
  <si>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</si>
  <si>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</si>
  <si>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</si>
  <si>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</si>
  <si>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</si>
  <si>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</si>
  <si>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</si>
  <si>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</si>
  <si>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</si>
  <si>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</si>
  <si>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</si>
  <si>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</si>
  <si>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</si>
  <si>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</si>
  <si>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</si>
  <si>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</si>
  <si>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</si>
  <si>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</si>
  <si>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</si>
  <si>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</si>
  <si>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</si>
  <si>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</si>
  <si>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</si>
  <si>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</si>
  <si>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</si>
  <si>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</si>
  <si>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</si>
  <si>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</si>
  <si>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</si>
  <si>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</si>
  <si>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</si>
  <si>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</si>
  <si>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</si>
  <si>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</si>
  <si>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</si>
  <si>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</si>
  <si>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</si>
  <si>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</si>
  <si>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</si>
  <si>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</si>
  <si>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</si>
  <si>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</si>
  <si>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</si>
  <si>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</si>
  <si>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</si>
  <si>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</si>
  <si>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</si>
  <si>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</si>
  <si>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</si>
  <si>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</si>
  <si>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</si>
  <si>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</si>
  <si>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</si>
  <si>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</si>
  <si>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</si>
  <si>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</si>
  <si>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</si>
  <si>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</si>
  <si>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</si>
  <si>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</si>
  <si>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</si>
  <si>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</si>
  <si>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</si>
  <si>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</si>
  <si>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</si>
  <si>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</si>
  <si>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</si>
  <si>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</si>
  <si>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</si>
  <si>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</si>
  <si>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</si>
  <si>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</si>
  <si>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</si>
  <si>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</si>
  <si>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</si>
  <si>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</si>
  <si>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</si>
  <si>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</si>
  <si>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</si>
  <si>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</si>
  <si>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</si>
  <si>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</si>
  <si>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</si>
  <si>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</si>
  <si>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</si>
  <si>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</si>
  <si>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</si>
  <si>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</si>
  <si>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</si>
  <si>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</si>
  <si>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</si>
  <si>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</si>
  <si>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</si>
  <si>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</si>
  <si>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</si>
  <si>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</si>
  <si>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</si>
  <si>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</si>
  <si>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</si>
  <si>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</si>
  <si>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</si>
  <si>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</si>
  <si>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</si>
  <si>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</si>
  <si>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</si>
  <si>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</si>
  <si>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</si>
  <si>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</si>
  <si>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</si>
  <si>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</si>
  <si>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</si>
  <si>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</si>
  <si>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</si>
  <si>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</si>
  <si>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</si>
  <si>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</si>
  <si>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</si>
  <si>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</si>
  <si>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</si>
  <si>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</si>
  <si>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</si>
  <si>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</si>
  <si>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</si>
  <si>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</si>
  <si>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</si>
  <si>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</si>
  <si>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</si>
  <si>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</si>
  <si>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</si>
  <si>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</si>
  <si>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</si>
  <si>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</si>
  <si>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</si>
  <si>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</si>
  <si>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</si>
  <si>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</si>
  <si>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</si>
  <si>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</si>
  <si>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</si>
  <si>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</si>
  <si>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</si>
  <si>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</si>
  <si>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</si>
  <si>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</si>
  <si>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</si>
  <si>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</si>
  <si>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</si>
  <si>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</si>
  <si>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</si>
  <si>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</si>
  <si>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</si>
  <si>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</si>
  <si>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</si>
  <si>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</si>
  <si>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</si>
  <si>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</si>
  <si>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</si>
  <si>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</si>
  <si>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</si>
  <si>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</si>
  <si>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</si>
  <si>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</si>
  <si>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</si>
  <si>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</si>
  <si>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</si>
  <si>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</si>
  <si>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</si>
  <si>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</si>
  <si>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</si>
  <si>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</si>
  <si>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</si>
  <si>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</si>
  <si>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</si>
  <si>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</si>
  <si>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</si>
  <si>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</si>
  <si>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</si>
  <si>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</si>
  <si>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</si>
  <si>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</si>
  <si>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</si>
  <si>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</si>
  <si>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</si>
  <si>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</si>
  <si>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</si>
  <si>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</si>
  <si>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</si>
  <si>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</si>
  <si>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</si>
  <si>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</si>
  <si>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</si>
  <si>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</si>
  <si>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</si>
  <si>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</si>
  <si>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</si>
  <si>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</si>
  <si>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</si>
  <si>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</si>
  <si>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</si>
  <si>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</si>
  <si>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</si>
  <si>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</si>
  <si>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</si>
  <si>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</si>
  <si>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</si>
  <si>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</si>
  <si>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</si>
  <si>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</si>
  <si>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</si>
  <si>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</si>
  <si>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</si>
  <si>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</si>
  <si>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</si>
  <si>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</si>
  <si>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</si>
  <si>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</si>
  <si>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</si>
  <si>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</si>
  <si>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</si>
  <si>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</si>
  <si>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</si>
  <si>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</si>
  <si>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</si>
  <si>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</si>
  <si>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</si>
  <si>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</si>
  <si>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</si>
  <si>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</si>
  <si>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</si>
  <si>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</si>
  <si>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</si>
  <si>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</si>
  <si>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</si>
  <si>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</si>
  <si>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</si>
  <si>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</si>
  <si>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</si>
  <si>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</si>
  <si>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</si>
  <si>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</si>
  <si>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</si>
  <si>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</si>
  <si>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</si>
  <si>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</si>
  <si>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</si>
  <si>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</si>
  <si>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</si>
  <si>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</si>
  <si>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</si>
  <si>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</si>
  <si>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</si>
  <si>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</si>
  <si>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</si>
  <si>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</si>
  <si>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</si>
  <si>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</si>
  <si>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</si>
  <si>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</si>
  <si>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</si>
  <si>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</si>
  <si>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</si>
  <si>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</si>
  <si>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</si>
  <si>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</si>
  <si>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</si>
  <si>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</si>
  <si>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</si>
  <si>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</si>
  <si>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</si>
  <si>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</si>
  <si>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</si>
  <si>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</si>
  <si>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</si>
  <si>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</si>
  <si>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</si>
  <si>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</si>
  <si>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</si>
  <si>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</si>
  <si>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</si>
  <si>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</si>
  <si>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</si>
  <si>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</si>
  <si>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</si>
  <si>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</si>
  <si>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</si>
  <si>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</si>
  <si>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</si>
  <si>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</si>
  <si>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</si>
  <si>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</si>
  <si>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</si>
  <si>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</si>
  <si>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</si>
  <si>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</si>
  <si>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</si>
  <si>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</si>
  <si>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</si>
  <si>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</si>
  <si>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</si>
  <si>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</si>
  <si>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</si>
  <si>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</si>
  <si>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</si>
  <si>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</si>
  <si>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</si>
  <si>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</si>
  <si>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</si>
  <si>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</si>
  <si>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</si>
  <si>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</si>
  <si>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</si>
  <si>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</si>
  <si>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</si>
  <si>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</si>
  <si>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</si>
  <si>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</si>
  <si>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</si>
  <si>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</si>
  <si>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</si>
  <si>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</si>
  <si>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</si>
  <si>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</si>
  <si>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</si>
  <si>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</si>
  <si>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</si>
  <si>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</si>
  <si>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</si>
  <si>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</si>
  <si>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</si>
  <si>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</si>
  <si>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</si>
  <si>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</si>
  <si>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</si>
  <si>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</si>
  <si>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</si>
  <si>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</si>
  <si>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</si>
  <si>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</si>
  <si>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</si>
  <si>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</si>
  <si>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</si>
  <si>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</si>
  <si>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</si>
  <si>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</si>
  <si>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</si>
  <si>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</si>
  <si>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</si>
  <si>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</si>
  <si>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</si>
  <si>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</si>
  <si>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</si>
  <si>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</si>
  <si>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</si>
  <si>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</si>
  <si>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</si>
  <si>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</si>
  <si>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</si>
  <si>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</si>
  <si>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</si>
  <si>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</si>
  <si>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</si>
  <si>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</si>
  <si>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</si>
  <si>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</si>
  <si>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</si>
  <si>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</si>
  <si>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</si>
  <si>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</si>
  <si>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</si>
  <si>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</si>
  <si>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</si>
  <si>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</si>
  <si>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</si>
  <si>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</si>
  <si>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</si>
  <si>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</si>
  <si>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</si>
  <si>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</si>
  <si>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</si>
  <si>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</si>
  <si>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</si>
  <si>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</si>
  <si>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</si>
  <si>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</si>
  <si>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</si>
  <si>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</si>
  <si>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</si>
  <si>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</si>
  <si>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</si>
  <si>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</si>
  <si>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</si>
  <si>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</si>
  <si>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</si>
  <si>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</si>
  <si>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</si>
  <si>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</si>
  <si>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</si>
  <si>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</si>
  <si>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</si>
  <si>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</si>
  <si>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</si>
  <si>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</si>
  <si>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</si>
  <si>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</si>
  <si>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</si>
  <si>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</si>
  <si>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</si>
  <si>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</si>
  <si>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</si>
  <si>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</si>
  <si>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</si>
  <si>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</si>
  <si>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</si>
  <si>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</si>
  <si>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</si>
  <si>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</si>
  <si>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</si>
  <si>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</si>
  <si>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</si>
  <si>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</si>
  <si>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</si>
  <si>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</si>
  <si>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</si>
  <si>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</si>
  <si>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</si>
  <si>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</si>
  <si>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</si>
  <si>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</si>
  <si>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</si>
  <si>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</si>
  <si>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</si>
  <si>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</si>
  <si>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</si>
  <si>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</si>
  <si>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</si>
  <si>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</si>
  <si>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</si>
  <si>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</si>
  <si>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</si>
  <si>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</si>
  <si>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</si>
  <si>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</si>
  <si>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</si>
  <si>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</si>
  <si>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</si>
  <si>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</si>
  <si>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</si>
  <si>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</si>
  <si>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</si>
  <si>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</si>
  <si>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</si>
  <si>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</si>
  <si>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</si>
  <si>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</si>
  <si>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</si>
  <si>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</si>
  <si>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</si>
  <si>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</si>
  <si>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</si>
  <si>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</si>
  <si>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</si>
  <si>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</si>
  <si>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</si>
  <si>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</si>
  <si>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</si>
  <si>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</si>
  <si>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</si>
  <si>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</si>
  <si>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</si>
  <si>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</si>
  <si>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</si>
  <si>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</si>
  <si>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</si>
  <si>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</si>
  <si>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</si>
  <si>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</si>
  <si>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</si>
  <si>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</si>
  <si>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</si>
  <si>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</si>
  <si>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</si>
  <si>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</si>
  <si>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</si>
  <si>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</si>
  <si>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</si>
  <si>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</si>
  <si>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</si>
  <si>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</si>
  <si>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</si>
  <si>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</si>
  <si>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</si>
  <si>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</si>
  <si>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</si>
  <si>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</si>
  <si>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</si>
  <si>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</si>
  <si>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</si>
  <si>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</si>
  <si>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</si>
  <si>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</si>
  <si>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</si>
  <si>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</si>
  <si>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</si>
  <si>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</si>
  <si>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</si>
  <si>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</si>
  <si>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</si>
  <si>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</si>
  <si>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</si>
  <si>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</si>
  <si>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</si>
  <si>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</si>
  <si>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</si>
  <si>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</si>
  <si>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</si>
  <si>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</si>
  <si>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</si>
  <si>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</si>
  <si>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</si>
  <si>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</si>
  <si>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</si>
  <si>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</si>
  <si>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</si>
  <si>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</si>
  <si>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</si>
  <si>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</si>
  <si>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</si>
  <si>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</si>
  <si>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</si>
  <si>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</si>
  <si>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</si>
  <si>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</si>
  <si>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</si>
  <si>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</si>
  <si>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</si>
  <si>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</si>
  <si>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</si>
  <si>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</si>
  <si>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</si>
  <si>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</si>
  <si>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</si>
  <si>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</si>
  <si>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</si>
  <si>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</si>
  <si>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</si>
  <si>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</si>
  <si>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</si>
  <si>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</si>
  <si>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</si>
  <si>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</si>
  <si>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</si>
  <si>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</si>
  <si>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</si>
  <si>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</si>
  <si>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</si>
  <si>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</si>
  <si>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</si>
  <si>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</si>
  <si>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</si>
  <si>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</si>
  <si>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</si>
  <si>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</si>
  <si>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</si>
  <si>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</si>
  <si>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</si>
  <si>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</si>
  <si>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</si>
  <si>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</si>
  <si>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</si>
  <si>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</si>
  <si>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</si>
  <si>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</si>
  <si>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</si>
  <si>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</si>
  <si>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</si>
  <si>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</si>
  <si>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</si>
  <si>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</si>
  <si>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</si>
  <si>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</si>
  <si>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</si>
  <si>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</si>
  <si>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</si>
  <si>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</si>
  <si>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</si>
  <si>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</si>
  <si>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</si>
  <si>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</si>
  <si>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</si>
  <si>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</si>
  <si>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</si>
  <si>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</si>
  <si>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</si>
  <si>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</si>
  <si>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</si>
  <si>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</si>
  <si>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</si>
  <si>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</si>
  <si>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</si>
  <si>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</si>
  <si>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</si>
  <si>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</si>
  <si>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</si>
  <si>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</si>
  <si>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</si>
  <si>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</si>
  <si>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</si>
  <si>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</si>
  <si>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</si>
  <si>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</si>
  <si>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</si>
  <si>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</si>
  <si>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</si>
  <si>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</si>
  <si>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</si>
  <si>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</si>
  <si>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</si>
  <si>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</si>
  <si>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</si>
  <si>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</si>
  <si>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</si>
  <si>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</si>
  <si>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</si>
  <si>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</si>
  <si>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</si>
  <si>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</si>
  <si>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</si>
  <si>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</si>
  <si>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</si>
  <si>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</si>
  <si>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</si>
  <si>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</si>
  <si>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</si>
  <si>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</si>
  <si>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</si>
  <si>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</si>
  <si>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</si>
  <si>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</si>
  <si>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</si>
  <si>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</si>
  <si>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</si>
  <si>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</si>
  <si>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</si>
  <si>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</si>
  <si>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</si>
  <si>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</si>
  <si>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</si>
  <si>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</si>
  <si>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</si>
  <si>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</si>
  <si>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</si>
  <si>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</si>
  <si>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</si>
  <si>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</si>
  <si>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</si>
  <si>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</si>
  <si>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</si>
  <si>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</si>
  <si>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</si>
  <si>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</si>
  <si>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</si>
  <si>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</si>
  <si>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</si>
  <si>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</si>
  <si>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</si>
  <si>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</si>
  <si>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</si>
  <si>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</si>
  <si>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</si>
  <si>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</si>
  <si>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</si>
  <si>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</si>
  <si>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</si>
  <si>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</si>
  <si>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</si>
  <si>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</si>
  <si>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</si>
  <si>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</si>
  <si>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</si>
  <si>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</si>
  <si>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</si>
  <si>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</si>
  <si>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</si>
  <si>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</si>
  <si>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</si>
  <si>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</si>
  <si>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</si>
  <si>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</si>
  <si>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</si>
  <si>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</si>
  <si>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</si>
  <si>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</si>
  <si>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</si>
  <si>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</si>
  <si>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</si>
  <si>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</si>
  <si>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</si>
  <si>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</si>
  <si>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</si>
  <si>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</si>
  <si>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</si>
  <si>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</si>
  <si>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</si>
  <si>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</si>
  <si>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</si>
  <si>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</si>
  <si>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</si>
  <si>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</si>
  <si>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</si>
  <si>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</si>
  <si>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</si>
  <si>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</si>
  <si>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</si>
  <si>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</si>
  <si>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</si>
  <si>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</si>
  <si>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</si>
  <si>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</si>
  <si>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</si>
  <si>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</si>
  <si>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</si>
  <si>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</si>
  <si>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</si>
  <si>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</si>
  <si>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</si>
  <si>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</si>
  <si>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</si>
  <si>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</si>
  <si>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</si>
  <si>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</si>
  <si>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</si>
  <si>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</si>
  <si>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</si>
  <si>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</si>
  <si>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</si>
  <si>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</si>
  <si>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</si>
  <si>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</si>
  <si>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</si>
  <si>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</si>
  <si>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</si>
  <si>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</si>
  <si>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</si>
  <si>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</si>
  <si>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</si>
  <si>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</si>
  <si>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</si>
  <si>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</si>
  <si>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</si>
  <si>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</si>
  <si>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</si>
  <si>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</si>
  <si>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</si>
  <si>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</si>
  <si>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</si>
  <si>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</si>
  <si>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</si>
  <si>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</si>
  <si>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</si>
  <si>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</si>
  <si>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</si>
  <si>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</si>
  <si>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</si>
  <si>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</si>
  <si>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</si>
  <si>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</si>
  <si>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</si>
  <si>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</si>
  <si>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</si>
  <si>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</si>
  <si>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</si>
  <si>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</si>
  <si>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</si>
  <si>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</si>
  <si>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</si>
  <si>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</si>
  <si>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</si>
  <si>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</si>
  <si>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</si>
  <si>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</si>
  <si>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</si>
  <si>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</si>
  <si>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</si>
  <si>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</si>
  <si>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</si>
  <si>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</si>
  <si>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</si>
  <si>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</si>
  <si>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</si>
  <si>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</si>
  <si>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</si>
  <si>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</si>
  <si>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</si>
  <si>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</si>
  <si>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</si>
  <si>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</si>
  <si>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</si>
  <si>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</si>
  <si>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</si>
  <si>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</si>
  <si>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</si>
  <si>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</si>
  <si>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</si>
  <si>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</si>
  <si>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</si>
  <si>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</si>
  <si>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</si>
  <si>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</si>
  <si>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</si>
  <si>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</si>
  <si>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</si>
  <si>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</si>
  <si>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</si>
  <si>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</si>
  <si>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</si>
  <si>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</si>
  <si>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</si>
  <si>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</si>
  <si>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</si>
  <si>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</si>
  <si>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</si>
  <si>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</si>
  <si>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</si>
  <si>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</si>
  <si>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</si>
  <si>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</si>
  <si>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</si>
  <si>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</si>
  <si>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</si>
  <si>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</si>
  <si>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</si>
  <si>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</si>
  <si>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</si>
  <si>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</si>
  <si>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</si>
  <si>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</si>
  <si>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</si>
  <si>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</si>
  <si>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</si>
  <si>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</si>
  <si>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</si>
  <si>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</si>
  <si>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</si>
  <si>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</si>
  <si>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</si>
  <si>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</si>
  <si>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</si>
  <si>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</si>
  <si>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</si>
  <si>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</si>
  <si>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</si>
  <si>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</si>
  <si>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</si>
  <si>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</si>
  <si>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</si>
  <si>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</si>
  <si>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</si>
  <si>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</si>
  <si>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</si>
  <si>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</si>
  <si>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</si>
  <si>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</si>
  <si>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</si>
  <si>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</si>
  <si>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</si>
  <si>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</si>
  <si>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</si>
  <si>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</si>
  <si>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</si>
  <si>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</si>
  <si>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</si>
  <si>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</si>
  <si>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</si>
  <si>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</si>
  <si>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</si>
  <si>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</si>
  <si>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</si>
  <si>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</si>
  <si>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</si>
  <si>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</si>
  <si>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</si>
  <si>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</si>
  <si>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</si>
  <si>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</si>
  <si>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</si>
  <si>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</si>
  <si>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</si>
  <si>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</si>
  <si>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</si>
  <si>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</si>
  <si>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</si>
  <si>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</si>
  <si>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</si>
  <si>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</si>
  <si>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</si>
  <si>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</si>
  <si>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</si>
  <si>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</si>
  <si>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</si>
  <si>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</si>
  <si>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</si>
  <si>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</si>
  <si>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</si>
  <si>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</si>
  <si>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</si>
  <si>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</si>
  <si>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</si>
  <si>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</si>
  <si>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</si>
  <si>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</si>
  <si>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</si>
  <si>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</si>
  <si>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</si>
  <si>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</si>
  <si>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</si>
  <si>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</si>
  <si>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</si>
  <si>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</si>
  <si>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</si>
  <si>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</si>
  <si>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</si>
  <si>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</si>
  <si>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</si>
  <si>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</si>
  <si>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</si>
  <si>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</si>
  <si>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</si>
  <si>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</si>
  <si>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</si>
  <si>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</si>
  <si>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</si>
  <si>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</si>
  <si>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</si>
  <si>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</si>
  <si>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</si>
  <si>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</si>
  <si>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</si>
  <si>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</si>
  <si>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</si>
  <si>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</si>
  <si>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</si>
  <si>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</si>
  <si>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</si>
  <si>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</si>
  <si>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</si>
  <si>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</si>
  <si>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</si>
  <si>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</si>
  <si>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</si>
  <si>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</si>
  <si>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</si>
  <si>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</si>
  <si>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</si>
  <si>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</si>
  <si>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</si>
  <si>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</si>
  <si>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</si>
  <si>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</si>
  <si>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</si>
  <si>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</si>
  <si>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</si>
  <si>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</si>
  <si>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</si>
  <si>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</si>
  <si>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</si>
  <si>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</si>
  <si>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</si>
  <si>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</si>
  <si>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</si>
  <si>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</si>
  <si>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</si>
  <si>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</si>
  <si>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</si>
  <si>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</si>
  <si>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</si>
  <si>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</si>
  <si>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</si>
  <si>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</si>
  <si>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</si>
  <si>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</si>
  <si>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</si>
  <si>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</si>
  <si>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</si>
  <si>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</si>
  <si>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</si>
  <si>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</si>
  <si>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</si>
  <si>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</si>
  <si>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</si>
  <si>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</si>
  <si>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</si>
  <si>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</si>
  <si>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</si>
  <si>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</si>
  <si>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</si>
  <si>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</si>
  <si>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</si>
  <si>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</si>
  <si>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</si>
  <si>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</si>
  <si>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</si>
  <si>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</si>
  <si>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</si>
  <si>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</si>
  <si>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</si>
  <si>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</si>
  <si>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</si>
  <si>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</si>
  <si>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</si>
  <si>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</si>
  <si>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</si>
  <si>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</si>
  <si>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</si>
  <si>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</si>
  <si>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</si>
  <si>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</si>
  <si>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</si>
  <si>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</si>
  <si>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</si>
  <si>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</si>
  <si>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</si>
  <si>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</si>
  <si>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</si>
  <si>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</si>
  <si>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</si>
  <si>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</si>
  <si>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</si>
  <si>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</si>
  <si>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</si>
  <si>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</si>
  <si>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</si>
  <si>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</si>
  <si>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</si>
  <si>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</si>
  <si>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</si>
  <si>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</si>
  <si>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</si>
  <si>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</si>
  <si>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</si>
  <si>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</si>
  <si>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</si>
  <si>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</si>
  <si>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</si>
  <si>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</si>
  <si>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</si>
  <si>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</si>
  <si>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</si>
  <si>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</si>
  <si>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</si>
  <si>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</si>
  <si>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</si>
  <si>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</si>
  <si>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</si>
  <si>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</si>
  <si>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</si>
  <si>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</si>
  <si>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</si>
  <si>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</si>
  <si>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</si>
  <si>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</si>
  <si>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</si>
  <si>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</si>
  <si>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</si>
  <si>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</si>
  <si>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</si>
  <si>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</si>
  <si>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</si>
  <si>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</si>
  <si>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</si>
  <si>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</si>
  <si>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</si>
  <si>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</si>
  <si>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</si>
  <si>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</si>
  <si>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</si>
  <si>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</si>
  <si>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</si>
  <si>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</si>
  <si>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</si>
  <si>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</si>
  <si>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</si>
  <si>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</si>
  <si>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</si>
  <si>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</si>
  <si>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</si>
  <si>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</si>
  <si>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</si>
  <si>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</si>
  <si>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</si>
  <si>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</si>
  <si>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</si>
  <si>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</si>
  <si>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</si>
  <si>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</si>
  <si>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</si>
  <si>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</si>
  <si>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</si>
  <si>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</si>
  <si>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</si>
  <si>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</si>
  <si>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</si>
  <si>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</si>
  <si>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</si>
  <si>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</si>
  <si>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</si>
  <si>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</si>
  <si>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</si>
  <si>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</si>
  <si>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</si>
  <si>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</si>
  <si>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</si>
  <si>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</si>
  <si>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</si>
  <si>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</si>
  <si>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</si>
  <si>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</si>
  <si>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</si>
  <si>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</si>
  <si>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</si>
  <si>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</si>
  <si>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</si>
  <si>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</si>
  <si>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</si>
  <si>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</si>
  <si>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</si>
  <si>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</si>
  <si>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</si>
  <si>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</si>
  <si>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</si>
  <si>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</si>
  <si>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</si>
  <si>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</si>
  <si>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</si>
  <si>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</si>
  <si>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</si>
  <si>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</si>
  <si>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</si>
  <si>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</si>
  <si>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</si>
  <si>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</si>
  <si>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</si>
  <si>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</si>
  <si>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</si>
  <si>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</si>
  <si>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</si>
  <si>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</si>
  <si>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</si>
  <si>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</si>
  <si>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</si>
  <si>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</si>
  <si>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</si>
  <si>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</si>
  <si>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</si>
  <si>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</si>
  <si>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</si>
  <si>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</si>
  <si>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</si>
  <si>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</si>
  <si>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</si>
  <si>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</si>
  <si>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</si>
  <si>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</si>
  <si>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</si>
  <si>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</si>
  <si>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</si>
  <si>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</si>
  <si>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</si>
  <si>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</si>
  <si>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</si>
  <si>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</si>
  <si>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</si>
  <si>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</si>
  <si>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</si>
  <si>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</si>
  <si>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</si>
  <si>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</si>
  <si>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</si>
  <si>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</si>
  <si>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</si>
  <si>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</si>
  <si>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</si>
  <si>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</si>
  <si>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</si>
  <si>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</si>
  <si>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</si>
  <si>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</si>
  <si>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</si>
  <si>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</si>
  <si>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</si>
  <si>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</si>
  <si>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</si>
  <si>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</si>
  <si>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</si>
  <si>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</si>
  <si>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</si>
  <si>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</si>
  <si>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</si>
  <si>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</si>
  <si>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</si>
  <si>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</si>
  <si>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</si>
  <si>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</si>
  <si>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</si>
  <si>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</si>
  <si>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</si>
  <si>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</si>
  <si>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</si>
  <si>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</si>
  <si>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</si>
  <si>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</si>
  <si>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</si>
  <si>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</si>
  <si>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</si>
  <si>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</si>
  <si>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</si>
  <si>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</si>
  <si>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</si>
  <si>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</si>
  <si>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</si>
  <si>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</si>
  <si>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</si>
  <si>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</si>
  <si>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</si>
  <si>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</si>
  <si>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</si>
  <si>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</si>
  <si>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</si>
  <si>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</si>
  <si>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</si>
  <si>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</si>
  <si>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</si>
  <si>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</si>
  <si>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</si>
  <si>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</si>
  <si>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</si>
  <si>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</si>
  <si>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</si>
  <si>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</si>
  <si>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</si>
  <si>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</si>
  <si>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</si>
  <si>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</si>
  <si>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</si>
  <si>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</si>
  <si>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</si>
  <si>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</si>
  <si>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</si>
  <si>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</si>
  <si>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</si>
  <si>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</si>
  <si>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</si>
  <si>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</si>
  <si>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</si>
  <si>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</si>
  <si>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</si>
  <si>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</si>
  <si>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</si>
  <si>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</si>
  <si>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</si>
  <si>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</si>
  <si>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</si>
  <si>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</si>
  <si>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</si>
  <si>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</si>
  <si>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</si>
  <si>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</si>
  <si>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</si>
  <si>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</si>
  <si>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</si>
  <si>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</si>
  <si>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</si>
  <si>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</si>
  <si>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</si>
  <si>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</si>
  <si>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</si>
  <si>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</si>
  <si>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</si>
  <si>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</si>
  <si>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</si>
  <si>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</si>
  <si>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</si>
  <si>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</si>
  <si>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</si>
  <si>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</si>
  <si>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</si>
  <si>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</si>
  <si>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</si>
  <si>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</si>
  <si>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</si>
  <si>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</si>
  <si>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</si>
  <si>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</si>
  <si>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</si>
  <si>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</si>
  <si>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</si>
  <si>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</si>
  <si>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</si>
  <si>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</si>
  <si>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</si>
  <si>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</si>
  <si>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</si>
  <si>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</si>
  <si>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</si>
  <si>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</si>
  <si>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</si>
  <si>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</si>
  <si>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</si>
  <si>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</si>
  <si>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</si>
  <si>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</si>
  <si>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</si>
  <si>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</si>
  <si>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</si>
  <si>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</si>
  <si>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</si>
  <si>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</si>
  <si>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</si>
  <si>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</si>
  <si>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</si>
  <si>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</si>
  <si>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</si>
  <si>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</si>
  <si>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</si>
  <si>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</si>
  <si>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</si>
  <si>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</si>
  <si>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</si>
  <si>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</si>
  <si>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</si>
  <si>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</si>
  <si>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</si>
  <si>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</si>
  <si>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</si>
  <si>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</si>
  <si>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</si>
  <si>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</si>
  <si>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</si>
  <si>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</si>
  <si>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</si>
  <si>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</si>
  <si>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</si>
  <si>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</si>
  <si>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</si>
  <si>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</si>
  <si>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</si>
  <si>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</si>
  <si>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</si>
  <si>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</si>
  <si>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</si>
  <si>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</si>
  <si>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</si>
  <si>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</si>
  <si>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</si>
  <si>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</si>
  <si>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</si>
  <si>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</si>
  <si>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</si>
  <si>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</si>
  <si>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</si>
  <si>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</si>
  <si>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</si>
  <si>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</si>
  <si>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</si>
  <si>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</si>
  <si>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</si>
  <si>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</si>
  <si>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</si>
  <si>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</si>
  <si>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</si>
  <si>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</si>
  <si>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</si>
  <si>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</si>
  <si>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</si>
  <si>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</si>
  <si>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</si>
  <si>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</si>
  <si>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</si>
  <si>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</si>
  <si>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</si>
  <si>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</si>
  <si>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</si>
  <si>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</si>
  <si>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</si>
  <si>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</si>
  <si>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</si>
  <si>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</si>
  <si>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</si>
  <si>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</si>
  <si>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</si>
  <si>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</si>
  <si>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</si>
  <si>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</si>
  <si>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</si>
  <si>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</si>
  <si>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</si>
  <si>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</si>
  <si>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</si>
  <si>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</si>
  <si>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</si>
  <si>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</si>
  <si>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</si>
  <si>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</si>
  <si>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</si>
  <si>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</si>
  <si>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</si>
  <si>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</si>
  <si>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</si>
  <si>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</si>
  <si>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</si>
  <si>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</si>
  <si>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</si>
  <si>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</si>
  <si>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</si>
  <si>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</si>
  <si>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</si>
  <si>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</si>
  <si>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</si>
  <si>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</si>
  <si>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</si>
  <si>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</si>
  <si>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</si>
  <si>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</si>
  <si>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</si>
  <si>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</si>
  <si>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</si>
  <si>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</si>
  <si>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</si>
  <si>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</si>
  <si>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</si>
  <si>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</si>
  <si>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</si>
  <si>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</si>
  <si>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</si>
  <si>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</si>
  <si>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</si>
  <si>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</si>
  <si>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</si>
  <si>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</si>
  <si>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</si>
  <si>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</si>
  <si>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</si>
  <si>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</si>
  <si>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</si>
  <si>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</si>
  <si>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</si>
  <si>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</si>
  <si>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</si>
  <si>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</si>
  <si>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</si>
  <si>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</si>
  <si>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</si>
  <si>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</si>
  <si>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</si>
  <si>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</si>
  <si>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</si>
  <si>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</si>
  <si>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</si>
  <si>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</si>
  <si>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</si>
  <si>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</si>
  <si>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</si>
  <si>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</si>
  <si>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</si>
  <si>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</si>
  <si>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</si>
  <si>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</si>
  <si>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</si>
  <si>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</si>
  <si>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</si>
  <si>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</si>
  <si>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</si>
  <si>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</si>
  <si>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</si>
  <si>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</si>
  <si>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</si>
  <si>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</si>
  <si>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</si>
  <si>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</si>
  <si>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</si>
  <si>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</si>
  <si>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</si>
  <si>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</si>
  <si>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</si>
  <si>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</si>
  <si>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</si>
  <si>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</si>
  <si>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</si>
  <si>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</si>
  <si>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</si>
  <si>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</si>
  <si>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</si>
  <si>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</si>
  <si>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</si>
  <si>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</si>
  <si>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</si>
  <si>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</si>
  <si>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</si>
  <si>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</si>
  <si>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</si>
  <si>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</si>
  <si>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</si>
  <si>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</si>
  <si>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</si>
  <si>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</si>
  <si>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</si>
  <si>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</si>
  <si>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</si>
  <si>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</si>
  <si>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</si>
  <si>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</si>
  <si>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</si>
  <si>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</si>
  <si>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</si>
  <si>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</si>
  <si>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</si>
  <si>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</si>
  <si>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</si>
  <si>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</si>
  <si>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</si>
  <si>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</si>
  <si>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</si>
  <si>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</si>
  <si>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</si>
  <si>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</si>
  <si>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</si>
  <si>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</si>
  <si>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</si>
  <si>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</si>
  <si>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</si>
  <si>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</si>
  <si>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</si>
  <si>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</si>
  <si>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</si>
  <si>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</si>
  <si>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</si>
  <si>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</si>
  <si>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</si>
  <si>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</si>
  <si>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</si>
  <si>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</si>
  <si>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</si>
  <si>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</si>
  <si>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</si>
  <si>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</si>
  <si>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</si>
  <si>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</si>
  <si>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</si>
  <si>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</si>
  <si>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</si>
  <si>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</si>
  <si>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</si>
  <si>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</si>
  <si>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</si>
  <si>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</si>
  <si>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</si>
  <si>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</si>
  <si>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</si>
  <si>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</si>
  <si>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</si>
  <si>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</si>
  <si>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</si>
  <si>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</si>
  <si>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</si>
  <si>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</si>
  <si>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</si>
  <si>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</si>
  <si>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</si>
  <si>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</si>
  <si>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</si>
  <si>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</si>
  <si>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</si>
  <si>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</si>
  <si>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</si>
  <si>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</si>
  <si>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</si>
  <si>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</si>
  <si>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</si>
  <si>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</si>
  <si>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</si>
  <si>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</si>
  <si>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</si>
  <si>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</si>
  <si>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</si>
  <si>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</si>
  <si>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</si>
  <si>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</si>
  <si>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</si>
  <si>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</si>
  <si>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</si>
  <si>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</si>
  <si>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</si>
  <si>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</si>
  <si>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</si>
  <si>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</si>
  <si>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</si>
  <si>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</si>
  <si>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</si>
  <si>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</si>
  <si>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</si>
  <si>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</si>
  <si>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</si>
  <si>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</si>
  <si>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</si>
  <si>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</si>
  <si>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</si>
  <si>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</si>
  <si>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</si>
  <si>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</si>
  <si>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</si>
  <si>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</si>
  <si>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</si>
  <si>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</si>
  <si>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</si>
  <si>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</si>
  <si>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</si>
  <si>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</si>
  <si>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</si>
  <si>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</si>
  <si>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</si>
  <si>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</si>
  <si>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</si>
  <si>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</si>
  <si>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</si>
  <si>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</si>
  <si>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</si>
  <si>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</si>
  <si>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</si>
  <si>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</si>
  <si>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</si>
  <si>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</si>
  <si>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</si>
  <si>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</si>
  <si>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</si>
  <si>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</si>
  <si>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</si>
  <si>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</si>
  <si>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</si>
  <si>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</si>
  <si>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</si>
  <si>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</si>
  <si>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</si>
  <si>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</si>
  <si>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</si>
  <si>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</si>
  <si>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</si>
  <si>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</si>
  <si>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</si>
  <si>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</si>
  <si>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</si>
  <si>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</si>
  <si>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</si>
  <si>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</si>
  <si>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</si>
  <si>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</si>
  <si>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</si>
  <si>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</si>
  <si>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</si>
  <si>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</si>
  <si>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</si>
  <si>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</si>
  <si>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</si>
  <si>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</si>
  <si>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</si>
  <si>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</si>
  <si>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</si>
  <si>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</si>
  <si>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</si>
  <si>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</si>
  <si>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</si>
  <si>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</si>
  <si>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</si>
  <si>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</si>
  <si>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</si>
  <si>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</si>
  <si>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</si>
  <si>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</si>
  <si>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</si>
  <si>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</si>
  <si>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</si>
  <si>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</si>
  <si>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</si>
  <si>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</si>
  <si>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</si>
  <si>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</si>
  <si>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</si>
  <si>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</si>
  <si>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</si>
  <si>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</si>
  <si>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</si>
  <si>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</si>
  <si>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</si>
  <si>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</si>
  <si>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</si>
  <si>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</si>
  <si>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</si>
  <si>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</si>
  <si>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</si>
  <si>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</si>
  <si>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</si>
  <si>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</si>
  <si>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</si>
  <si>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</si>
  <si>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</si>
  <si>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</si>
  <si>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</si>
  <si>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</si>
  <si>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</si>
  <si>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</si>
  <si>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</si>
  <si>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</si>
  <si>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</si>
  <si>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</si>
  <si>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</si>
  <si>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</si>
  <si>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</si>
  <si>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</si>
  <si>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</si>
  <si>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</si>
  <si>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</si>
  <si>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</si>
  <si>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</si>
  <si>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</si>
  <si>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</si>
  <si>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</si>
  <si>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</si>
  <si>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</si>
  <si>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</si>
  <si>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</si>
  <si>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</si>
  <si>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</si>
  <si>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</si>
  <si>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</si>
  <si>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</si>
  <si>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</si>
  <si>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</si>
  <si>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</si>
  <si>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</si>
  <si>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</si>
  <si>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</si>
  <si>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</si>
  <si>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</si>
  <si>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</si>
  <si>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</si>
  <si>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</si>
  <si>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</si>
  <si>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</si>
  <si>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</si>
  <si>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</si>
  <si>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</si>
  <si>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</si>
  <si>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</si>
  <si>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</si>
  <si>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</si>
  <si>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</si>
  <si>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</si>
  <si>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</si>
  <si>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</si>
  <si>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</si>
  <si>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</si>
  <si>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</si>
  <si>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</si>
  <si>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</si>
  <si>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</si>
  <si>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</si>
  <si>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</si>
  <si>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</si>
  <si>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</si>
  <si>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</si>
  <si>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</si>
  <si>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</si>
  <si>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</si>
  <si>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</si>
  <si>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</si>
  <si>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</si>
  <si>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</si>
  <si>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</si>
  <si>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</si>
  <si>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</si>
  <si>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</si>
  <si>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</si>
  <si>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</si>
  <si>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</si>
  <si>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</si>
  <si>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</si>
  <si>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</si>
  <si>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</si>
  <si>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</si>
  <si>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</si>
  <si>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</si>
  <si>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</si>
  <si>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</si>
  <si>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</si>
  <si>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</si>
  <si>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</si>
  <si>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</si>
  <si>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</si>
  <si>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</si>
  <si>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</si>
  <si>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</si>
  <si>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</si>
  <si>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</si>
  <si>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</si>
  <si>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</si>
  <si>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</si>
  <si>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</si>
  <si>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</si>
  <si>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</si>
  <si>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</si>
  <si>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</si>
  <si>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</si>
  <si>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</si>
  <si>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</si>
  <si>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</si>
  <si>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</si>
  <si>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</si>
  <si>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</si>
  <si>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</si>
  <si>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</si>
  <si>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</si>
  <si>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</si>
  <si>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</si>
  <si>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</si>
  <si>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</si>
  <si>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</si>
  <si>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</si>
  <si>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</si>
  <si>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</si>
  <si>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</si>
  <si>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</si>
  <si>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</si>
  <si>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</si>
  <si>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</si>
  <si>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</si>
  <si>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</si>
  <si>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</si>
  <si>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</si>
  <si>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</si>
  <si>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</si>
  <si>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</si>
  <si>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</si>
  <si>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</si>
  <si>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</si>
  <si>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</si>
  <si>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</si>
  <si>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</si>
  <si>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</si>
  <si>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</si>
  <si>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</si>
  <si>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</si>
  <si>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</si>
  <si>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</si>
  <si>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</si>
  <si>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</si>
  <si>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</si>
  <si>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</si>
  <si>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</si>
  <si>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</si>
  <si>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</si>
  <si>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</si>
  <si>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</si>
  <si>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</si>
  <si>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</si>
  <si>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</si>
  <si>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</si>
  <si>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</si>
  <si>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</si>
  <si>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</si>
  <si>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</si>
  <si>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</si>
  <si>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</si>
  <si>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</si>
  <si>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</si>
  <si>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</si>
  <si>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</si>
  <si>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</si>
  <si>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</si>
  <si>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</si>
  <si>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</si>
  <si>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</si>
  <si>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</si>
  <si>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</si>
  <si>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</si>
  <si>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</si>
  <si>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</si>
  <si>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</si>
  <si>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</si>
  <si>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</si>
  <si>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</si>
  <si>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</si>
  <si>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</si>
  <si>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</si>
  <si>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</si>
  <si>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</si>
  <si>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</si>
  <si>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</si>
  <si>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</si>
  <si>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</si>
  <si>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</si>
  <si>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</si>
  <si>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</si>
  <si>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</si>
  <si>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</si>
  <si>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</si>
  <si>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</si>
  <si>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</si>
  <si>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</si>
  <si>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</si>
  <si>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</si>
  <si>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</si>
  <si>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</si>
  <si>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</si>
  <si>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</si>
  <si>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</si>
  <si>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</si>
  <si>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</si>
  <si>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</si>
  <si>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</si>
  <si>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</si>
  <si>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</si>
  <si>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</si>
  <si>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</si>
  <si>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</si>
  <si>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</si>
  <si>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</si>
  <si>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</si>
  <si>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</si>
  <si>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</si>
  <si>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</si>
  <si>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</si>
  <si>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</si>
  <si>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</si>
  <si>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</si>
  <si>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</si>
  <si>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</si>
  <si>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</si>
  <si>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</si>
  <si>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</si>
  <si>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</si>
  <si>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</si>
  <si>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</si>
  <si>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</si>
  <si>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</si>
  <si>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</si>
  <si>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</si>
  <si>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</si>
  <si>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</si>
  <si>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</si>
  <si>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</si>
  <si>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</si>
  <si>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</si>
  <si>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</si>
  <si>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</si>
  <si>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</si>
  <si>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</si>
  <si>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</si>
  <si>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</si>
  <si>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</si>
  <si>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</si>
  <si>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</si>
  <si>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</si>
  <si>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</si>
  <si>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</si>
  <si>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</si>
  <si>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</si>
  <si>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</si>
  <si>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</si>
  <si>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</si>
  <si>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</si>
  <si>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</si>
  <si>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</si>
  <si>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</si>
  <si>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</si>
  <si>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</si>
  <si>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</si>
  <si>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</si>
  <si>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</si>
  <si>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</si>
  <si>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</si>
  <si>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</si>
  <si>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</si>
  <si>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</si>
  <si>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</si>
  <si>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</si>
  <si>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</si>
  <si>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</si>
  <si>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</si>
  <si>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</si>
  <si>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</si>
  <si>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</si>
  <si>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</si>
  <si>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</si>
  <si>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</si>
  <si>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</si>
  <si>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</si>
  <si>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</si>
  <si>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</si>
  <si>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</si>
  <si>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</si>
  <si>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</si>
  <si>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</si>
  <si>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</si>
  <si>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</si>
  <si>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</si>
  <si>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</si>
  <si>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</si>
  <si>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</si>
  <si>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</si>
  <si>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</si>
  <si>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</si>
  <si>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</si>
  <si>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</si>
  <si>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</si>
  <si>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</si>
  <si>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</si>
  <si>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</si>
  <si>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</si>
  <si>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</si>
  <si>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</si>
  <si>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</si>
  <si>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</si>
  <si>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</si>
  <si>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</si>
  <si>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</si>
  <si>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</si>
  <si>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</si>
  <si>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</si>
  <si>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</si>
  <si>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</si>
  <si>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</si>
  <si>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</si>
  <si>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</si>
  <si>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</si>
  <si>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</si>
  <si>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</si>
  <si>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</si>
  <si>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</si>
  <si>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</si>
  <si>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</si>
  <si>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</si>
  <si>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</si>
  <si>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</si>
  <si>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</si>
  <si>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</si>
  <si>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</si>
  <si>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</si>
  <si>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</si>
  <si>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</si>
  <si>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</si>
  <si>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</si>
  <si>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</si>
  <si>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</si>
  <si>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</si>
  <si>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</si>
  <si>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</si>
  <si>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</si>
  <si>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</si>
  <si>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</si>
  <si>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</si>
  <si>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</si>
  <si>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</si>
  <si>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</si>
  <si>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</si>
  <si>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</si>
  <si>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</si>
  <si>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</si>
  <si>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</si>
  <si>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</si>
  <si>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</si>
  <si>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</si>
  <si>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</si>
  <si>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</si>
  <si>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</si>
  <si>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</si>
  <si>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</si>
  <si>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</si>
  <si>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</si>
  <si>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</si>
  <si>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</si>
  <si>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</si>
  <si>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</si>
  <si>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</si>
  <si>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</si>
  <si>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</si>
  <si>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</si>
  <si>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</si>
  <si>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</si>
  <si>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</si>
  <si>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</si>
  <si>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</si>
  <si>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</si>
  <si>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</si>
  <si>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</si>
  <si>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</si>
  <si>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</si>
  <si>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</si>
  <si>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</si>
  <si>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</si>
  <si>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</si>
  <si>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</si>
  <si>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</si>
  <si>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</si>
  <si>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</si>
  <si>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</si>
  <si>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</si>
  <si>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</si>
  <si>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</si>
  <si>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</si>
  <si>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</si>
  <si>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</si>
  <si>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</si>
  <si>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</si>
  <si>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</si>
  <si>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</si>
  <si>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</si>
  <si>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</si>
  <si>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</si>
  <si>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</si>
  <si>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</si>
  <si>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</si>
  <si>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</si>
  <si>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</si>
  <si>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</si>
  <si>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</si>
  <si>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</si>
  <si>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</si>
  <si>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</si>
  <si>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</si>
  <si>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</si>
  <si>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</si>
  <si>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</si>
  <si>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</si>
  <si>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</si>
  <si>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</si>
  <si>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</si>
  <si>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</si>
  <si>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</si>
  <si>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</si>
  <si>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</si>
  <si>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</si>
  <si>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</si>
  <si>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</si>
  <si>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</si>
  <si>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</si>
  <si>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</si>
  <si>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</si>
  <si>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</si>
  <si>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</si>
  <si>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</si>
  <si>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</si>
  <si>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</si>
  <si>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</si>
  <si>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</si>
  <si>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</si>
  <si>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</si>
  <si>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</si>
  <si>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</si>
  <si>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</si>
  <si>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</si>
  <si>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</si>
  <si>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</si>
  <si>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</si>
  <si>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</si>
  <si>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</si>
  <si>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</si>
  <si>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</si>
  <si>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</si>
  <si>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</si>
  <si>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</si>
  <si>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</si>
  <si>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</si>
  <si>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</si>
  <si>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</si>
  <si>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</si>
  <si>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</si>
  <si>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</si>
  <si>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</si>
  <si>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</si>
  <si>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</si>
  <si>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</si>
  <si>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</si>
  <si>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</si>
  <si>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</si>
  <si>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</si>
  <si>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</si>
  <si>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</si>
  <si>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</si>
  <si>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</si>
  <si>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</si>
  <si>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</si>
  <si>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</si>
  <si>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</si>
  <si>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</si>
  <si>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</si>
  <si>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</si>
  <si>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</si>
  <si>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</si>
  <si>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</si>
  <si>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</si>
  <si>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</si>
  <si>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</si>
  <si>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</si>
  <si>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</si>
  <si>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</si>
  <si>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</si>
  <si>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</si>
  <si>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</si>
  <si>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</si>
  <si>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</si>
  <si>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</si>
  <si>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</si>
  <si>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</si>
  <si>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</si>
  <si>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</si>
  <si>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</si>
  <si>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</si>
  <si>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</si>
  <si>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</si>
  <si>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</si>
  <si>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</si>
  <si>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</si>
  <si>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</si>
  <si>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</si>
  <si>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</si>
  <si>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</si>
  <si>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</si>
  <si>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</si>
  <si>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</si>
  <si>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</si>
  <si>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</si>
  <si>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</si>
  <si>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</si>
  <si>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</si>
  <si>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</si>
  <si>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</si>
  <si>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</si>
  <si>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</si>
  <si>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</si>
  <si>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</si>
  <si>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</si>
  <si>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</si>
  <si>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</si>
  <si>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</si>
  <si>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</si>
  <si>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</si>
  <si>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</si>
  <si>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</si>
  <si>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</si>
  <si>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</si>
  <si>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</si>
  <si>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</si>
  <si>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</si>
  <si>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</si>
  <si>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</si>
  <si>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</si>
  <si>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</si>
  <si>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</si>
  <si>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</si>
  <si>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</si>
  <si>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</si>
  <si>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</si>
  <si>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</si>
  <si>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</si>
  <si>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</si>
  <si>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</si>
  <si>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</si>
  <si>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</si>
  <si>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</si>
  <si>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</si>
  <si>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</si>
  <si>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</si>
  <si>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</si>
  <si>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</si>
  <si>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</si>
  <si>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</si>
  <si>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</si>
  <si>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</si>
  <si>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</si>
  <si>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</si>
  <si>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</si>
  <si>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</si>
  <si>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</si>
  <si>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</si>
  <si>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</si>
  <si>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</si>
  <si>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</si>
  <si>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</si>
  <si>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</si>
  <si>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</si>
  <si>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</si>
  <si>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</si>
  <si>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</si>
  <si>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</si>
  <si>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</si>
  <si>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</si>
  <si>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</si>
  <si>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</si>
  <si>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</si>
  <si>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</si>
  <si>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</si>
  <si>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</si>
  <si>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</si>
  <si>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</si>
  <si>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</si>
  <si>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</si>
  <si>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</si>
  <si>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</si>
  <si>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</si>
  <si>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</si>
  <si>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</si>
  <si>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</si>
  <si>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</si>
  <si>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</si>
  <si>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</si>
  <si>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</si>
  <si>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</si>
  <si>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</si>
  <si>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</si>
  <si>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</si>
  <si>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</si>
  <si>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</si>
  <si>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</si>
  <si>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</si>
  <si>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</si>
  <si>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</si>
  <si>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</si>
  <si>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</si>
  <si>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</si>
  <si>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</si>
  <si>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</si>
  <si>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</si>
  <si>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</si>
  <si>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</si>
  <si>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</si>
  <si>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</si>
  <si>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</si>
  <si>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</si>
  <si>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</si>
  <si>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</si>
  <si>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</si>
  <si>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</si>
  <si>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</si>
  <si>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</si>
  <si>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</si>
  <si>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</si>
  <si>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</si>
  <si>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</si>
  <si>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</si>
  <si>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</si>
  <si>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</si>
  <si>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</si>
  <si>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</si>
  <si>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</si>
  <si>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</si>
  <si>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</si>
  <si>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</si>
  <si>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</si>
  <si>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</si>
  <si>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</si>
  <si>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</si>
  <si>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</si>
  <si>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</si>
  <si>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</si>
  <si>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</si>
  <si>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</si>
  <si>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</si>
  <si>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</si>
  <si>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</si>
  <si>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</si>
  <si>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</si>
  <si>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</si>
  <si>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</si>
  <si>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</si>
  <si>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</si>
  <si>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</si>
  <si>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</si>
  <si>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</si>
  <si>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</si>
  <si>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</si>
  <si>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</si>
  <si>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</si>
  <si>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</si>
  <si>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</si>
  <si>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</si>
  <si>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</si>
  <si>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</si>
  <si>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</si>
  <si>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</si>
  <si>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</si>
  <si>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</si>
  <si>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</si>
  <si>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</si>
  <si>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</si>
  <si>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</si>
  <si>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</si>
  <si>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</si>
  <si>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</si>
  <si>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</si>
  <si>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</si>
  <si>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</si>
  <si>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</si>
  <si>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</si>
  <si>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</si>
  <si>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</si>
  <si>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</si>
  <si>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</si>
  <si>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</si>
  <si>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</si>
  <si>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</si>
  <si>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</si>
  <si>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</si>
  <si>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</si>
  <si>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</si>
  <si>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</si>
  <si>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</si>
  <si>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</si>
  <si>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</si>
  <si>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</si>
  <si>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</si>
  <si>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</si>
  <si>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</si>
  <si>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</si>
  <si>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</si>
  <si>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</si>
  <si>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</si>
  <si>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</si>
  <si>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</si>
  <si>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</si>
  <si>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</si>
  <si>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</si>
  <si>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</si>
  <si>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</si>
  <si>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</si>
  <si>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</si>
  <si>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</si>
  <si>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</si>
  <si>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</si>
  <si>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</si>
  <si>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</si>
  <si>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</si>
  <si>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</si>
  <si>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</si>
  <si>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</si>
  <si>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</si>
  <si>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</si>
  <si>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</si>
  <si>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</si>
  <si>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</si>
  <si>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</si>
  <si>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</si>
  <si>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</si>
  <si>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</si>
  <si>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</si>
  <si>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</si>
  <si>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</si>
  <si>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</si>
  <si>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</si>
  <si>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</si>
  <si>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</si>
  <si>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</si>
  <si>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</si>
  <si>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</si>
  <si>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</si>
  <si>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</si>
  <si>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</si>
  <si>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</si>
  <si>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</si>
  <si>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</si>
  <si>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</si>
  <si>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</si>
  <si>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</si>
  <si>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</si>
  <si>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</si>
  <si>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</si>
  <si>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</si>
  <si>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</si>
  <si>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</si>
  <si>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</si>
  <si>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</si>
  <si>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</si>
  <si>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</si>
  <si>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</si>
  <si>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</si>
  <si>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</si>
  <si>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</si>
  <si>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</si>
  <si>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</si>
  <si>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</si>
  <si>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</si>
  <si>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</si>
  <si>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</si>
  <si>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</si>
  <si>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</si>
  <si>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</si>
  <si>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</si>
  <si>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</si>
  <si>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</si>
  <si>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</si>
  <si>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</si>
  <si>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</si>
  <si>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</si>
  <si>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</si>
  <si>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</si>
  <si>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</si>
  <si>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</si>
  <si>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</si>
  <si>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</si>
  <si>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</si>
  <si>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</si>
  <si>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</si>
  <si>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</si>
  <si>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</si>
  <si>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</si>
  <si>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</si>
  <si>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</si>
  <si>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</si>
  <si>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</si>
  <si>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</si>
  <si>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</si>
  <si>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</si>
  <si>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</si>
  <si>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</si>
  <si>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</si>
  <si>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</si>
  <si>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</si>
  <si>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</si>
  <si>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</si>
  <si>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</si>
  <si>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</si>
  <si>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</si>
  <si>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</si>
  <si>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</si>
  <si>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</si>
  <si>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</si>
  <si>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</si>
  <si>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</si>
  <si>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</si>
  <si>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</si>
  <si>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</si>
  <si>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</si>
  <si>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</si>
  <si>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</si>
  <si>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</si>
  <si>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</si>
  <si>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</si>
  <si>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</si>
  <si>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</si>
  <si>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</si>
  <si>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</si>
  <si>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</si>
  <si>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</si>
  <si>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</si>
  <si>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</si>
  <si>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</si>
  <si>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</si>
  <si>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</si>
  <si>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</si>
  <si>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</si>
  <si>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</si>
  <si>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</si>
  <si>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</si>
  <si>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</si>
  <si>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</si>
  <si>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</si>
  <si>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</si>
  <si>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</si>
  <si>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</si>
  <si>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</si>
  <si>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</si>
  <si>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</si>
  <si>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</si>
  <si>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</si>
  <si>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</si>
  <si>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</si>
  <si>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</si>
  <si>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</si>
  <si>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</si>
  <si>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</si>
  <si>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</si>
  <si>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</si>
  <si>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</si>
  <si>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</si>
  <si>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</si>
  <si>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</si>
  <si>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</si>
  <si>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</si>
  <si>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</si>
  <si>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</si>
  <si>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</si>
  <si>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</si>
  <si>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</si>
  <si>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</si>
  <si>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</si>
  <si>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</si>
  <si>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</si>
  <si>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</si>
  <si>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</si>
  <si>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</si>
  <si>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</si>
  <si>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</si>
  <si>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</si>
  <si>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</si>
  <si>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</si>
  <si>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</si>
  <si>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</si>
  <si>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</si>
  <si>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</si>
  <si>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</si>
  <si>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</si>
  <si>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</si>
  <si>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</si>
  <si>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</si>
  <si>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</si>
  <si>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</si>
  <si>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</si>
  <si>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</si>
  <si>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</si>
  <si>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</si>
  <si>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</si>
  <si>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</si>
  <si>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</si>
  <si>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</si>
  <si>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</si>
  <si>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</si>
  <si>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</si>
  <si>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</si>
  <si>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</si>
  <si>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</si>
  <si>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</si>
  <si>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</si>
  <si>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</si>
  <si>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</si>
  <si>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</si>
  <si>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</si>
  <si>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</si>
  <si>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</si>
  <si>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</si>
  <si>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</si>
  <si>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</si>
  <si>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</si>
  <si>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</si>
  <si>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</si>
  <si>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</si>
  <si>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</si>
  <si>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</si>
  <si>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</si>
  <si>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</si>
  <si>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</si>
  <si>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</si>
  <si>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</si>
  <si>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</si>
  <si>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</si>
  <si>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</si>
  <si>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</si>
  <si>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</si>
  <si>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</si>
  <si>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</si>
  <si>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</si>
  <si>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</si>
  <si>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</si>
  <si>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</si>
  <si>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</si>
  <si>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</si>
  <si>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</si>
  <si>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</si>
  <si>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</si>
  <si>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</si>
  <si>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</si>
  <si>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</si>
  <si>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</si>
  <si>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</si>
  <si>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</si>
  <si>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</si>
  <si>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</si>
  <si>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</si>
  <si>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</si>
  <si>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</si>
  <si>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</si>
  <si>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</si>
  <si>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</si>
  <si>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</si>
  <si>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</si>
  <si>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</si>
  <si>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</si>
  <si>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</si>
  <si>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</si>
  <si>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</si>
  <si>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</si>
  <si>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</si>
  <si>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</si>
  <si>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</si>
  <si>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</si>
  <si>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</si>
  <si>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</si>
  <si>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</si>
  <si>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</si>
  <si>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</si>
  <si>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</si>
  <si>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</si>
  <si>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</si>
  <si>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</si>
  <si>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</si>
  <si>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</si>
  <si>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</si>
  <si>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</si>
  <si>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</si>
  <si>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</si>
  <si>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</si>
  <si>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</si>
  <si>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</si>
  <si>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</si>
  <si>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</si>
  <si>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</si>
  <si>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</si>
  <si>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</si>
  <si>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</si>
  <si>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</si>
  <si>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</si>
  <si>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</si>
  <si>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</si>
  <si>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</si>
  <si>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</si>
  <si>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</si>
  <si>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</si>
  <si>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</si>
  <si>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</si>
  <si>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</si>
  <si>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</si>
  <si>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</si>
  <si>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</si>
  <si>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</si>
  <si>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</si>
  <si>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</si>
  <si>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</si>
  <si>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</si>
  <si>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</si>
  <si>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</si>
  <si>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</si>
  <si>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</si>
  <si>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</si>
  <si>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</si>
  <si>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</si>
  <si>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</si>
  <si>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</si>
  <si>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</si>
  <si>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</si>
  <si>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</si>
  <si>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</si>
  <si>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</si>
  <si>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</si>
  <si>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</si>
  <si>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</si>
  <si>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</si>
  <si>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</si>
  <si>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</si>
  <si>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</si>
  <si>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</si>
  <si>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</si>
  <si>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</si>
  <si>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</si>
  <si>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</si>
  <si>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</si>
  <si>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</si>
  <si>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</si>
  <si>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</si>
  <si>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</si>
  <si>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</si>
  <si>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</si>
  <si>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</si>
  <si>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</si>
  <si>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</si>
  <si>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</si>
  <si>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</si>
  <si>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</si>
  <si>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</si>
  <si>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</si>
  <si>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</si>
  <si>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</si>
  <si>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</si>
  <si>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</si>
  <si>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</si>
  <si>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</si>
  <si>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</si>
  <si>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</si>
  <si>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</si>
  <si>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</si>
  <si>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</si>
  <si>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</si>
  <si>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</si>
  <si>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</si>
  <si>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</si>
  <si>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</si>
  <si>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</si>
  <si>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</si>
  <si>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</si>
  <si>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</si>
  <si>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</si>
  <si>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</si>
  <si>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</si>
  <si>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</si>
  <si>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</si>
  <si>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</si>
  <si>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</si>
  <si>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</si>
  <si>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</si>
  <si>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</si>
  <si>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</si>
  <si>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</si>
  <si>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</si>
  <si>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</si>
  <si>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</si>
  <si>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</si>
  <si>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</si>
  <si>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</si>
  <si>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</si>
  <si>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</si>
  <si>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</si>
  <si>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</si>
  <si>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</si>
  <si>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</si>
  <si>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</si>
  <si>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</si>
  <si>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</si>
  <si>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</si>
  <si>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</si>
  <si>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</si>
  <si>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</si>
  <si>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</si>
  <si>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</si>
  <si>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</si>
  <si>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</si>
  <si>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</si>
  <si>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</si>
  <si>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</si>
  <si>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</si>
  <si>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</si>
  <si>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</si>
  <si>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</si>
  <si>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</si>
  <si>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</si>
  <si>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</si>
  <si>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</si>
  <si>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</si>
  <si>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</si>
  <si>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</si>
  <si>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</si>
  <si>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</si>
  <si>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</si>
  <si>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</si>
  <si>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</si>
  <si>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</si>
  <si>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</si>
  <si>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</si>
  <si>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</si>
  <si>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</si>
  <si>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</si>
  <si>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</si>
  <si>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</si>
  <si>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</si>
  <si>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</si>
  <si>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</si>
  <si>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</si>
  <si>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</si>
  <si>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</si>
  <si>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</si>
  <si>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</si>
  <si>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</si>
  <si>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</si>
  <si>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</si>
  <si>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</si>
  <si>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</si>
  <si>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</si>
  <si>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</si>
  <si>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</si>
  <si>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</si>
  <si>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</si>
  <si>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</si>
  <si>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</si>
  <si>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</si>
  <si>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</si>
  <si>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</si>
  <si>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</si>
  <si>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</si>
  <si>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</si>
  <si>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</si>
  <si>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</si>
  <si>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</si>
  <si>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</si>
  <si>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</si>
  <si>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</si>
  <si>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</si>
  <si>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</si>
  <si>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</si>
  <si>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</si>
  <si>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</si>
  <si>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</si>
  <si>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</si>
  <si>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</si>
  <si>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</si>
  <si>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</si>
  <si>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</si>
  <si>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</si>
  <si>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</si>
  <si>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</si>
  <si>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</si>
  <si>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</si>
  <si>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</si>
  <si>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</si>
  <si>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</si>
  <si>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</si>
  <si>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</si>
  <si>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</si>
  <si>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</si>
  <si>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</si>
  <si>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</si>
  <si>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</si>
  <si>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</si>
  <si>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</si>
  <si>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</si>
  <si>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</si>
  <si>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</si>
  <si>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</si>
  <si>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</si>
  <si>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</si>
  <si>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</si>
  <si>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</si>
  <si>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</si>
  <si>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</si>
  <si>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</si>
  <si>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</si>
  <si>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</si>
  <si>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</si>
  <si>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</si>
  <si>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</si>
  <si>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</si>
  <si>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</si>
  <si>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</si>
  <si>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</si>
  <si>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</si>
  <si>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</si>
  <si>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</si>
  <si>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</si>
  <si>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</si>
  <si>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</si>
  <si>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</si>
  <si>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</si>
  <si>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</si>
  <si>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</si>
  <si>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</si>
  <si>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</si>
  <si>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</si>
  <si>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</si>
  <si>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</si>
  <si>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</si>
  <si>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</si>
  <si>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</si>
  <si>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</si>
  <si>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</si>
  <si>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</si>
  <si>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</si>
  <si>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</si>
  <si>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</si>
  <si>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</si>
  <si>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</si>
  <si>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</si>
  <si>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</si>
  <si>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</si>
  <si>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</si>
  <si>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</si>
  <si>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</si>
  <si>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</si>
  <si>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</si>
  <si>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</si>
  <si>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</si>
  <si>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</si>
  <si>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</si>
  <si>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</si>
  <si>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</si>
  <si>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</si>
  <si>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</si>
  <si>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</si>
  <si>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</si>
  <si>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</si>
  <si>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</si>
  <si>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</si>
  <si>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</si>
  <si>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</si>
  <si>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</si>
  <si>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</si>
  <si>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</si>
  <si>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</si>
  <si>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</si>
  <si>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</si>
  <si>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</si>
  <si>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</si>
  <si>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</si>
  <si>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</si>
  <si>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</si>
  <si>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</si>
  <si>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</si>
  <si>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</si>
  <si>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</si>
  <si>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</si>
  <si>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</si>
  <si>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</si>
  <si>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</si>
  <si>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</si>
  <si>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</si>
  <si>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</si>
  <si>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</si>
  <si>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</si>
  <si>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</si>
  <si>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</si>
  <si>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</si>
  <si>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</si>
  <si>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</si>
  <si>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</si>
  <si>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</si>
  <si>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</si>
  <si>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</si>
  <si>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</si>
  <si>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</si>
  <si>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</si>
  <si>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</si>
  <si>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</si>
  <si>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</si>
  <si>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</si>
  <si>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</si>
  <si>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</si>
  <si>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</si>
  <si>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</si>
  <si>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</si>
  <si>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</si>
  <si>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</si>
  <si>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</si>
  <si>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</si>
  <si>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</si>
  <si>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</si>
  <si>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</si>
  <si>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</si>
  <si>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</si>
  <si>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</si>
  <si>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</si>
  <si>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</si>
  <si>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</si>
  <si>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</si>
  <si>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</si>
  <si>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</si>
  <si>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</si>
  <si>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</si>
  <si>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</si>
  <si>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</si>
  <si>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</si>
  <si>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</si>
  <si>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</si>
  <si>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</si>
  <si>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</si>
  <si>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</si>
  <si>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</si>
  <si>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</si>
  <si>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</si>
  <si>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</si>
  <si>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</si>
  <si>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</si>
  <si>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</si>
  <si>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</si>
  <si>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</si>
  <si>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</si>
  <si>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</si>
  <si>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</si>
  <si>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</si>
  <si>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</si>
  <si>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</si>
  <si>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</si>
  <si>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</si>
  <si>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</si>
  <si>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</si>
  <si>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</si>
  <si>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</si>
  <si>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</si>
  <si>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</si>
  <si>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</si>
  <si>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</si>
  <si>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</si>
  <si>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</si>
  <si>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</si>
  <si>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</si>
  <si>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</si>
  <si>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</si>
  <si>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</si>
  <si>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</si>
  <si>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</si>
  <si>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</si>
  <si>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</si>
  <si>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</si>
  <si>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</si>
  <si>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</si>
  <si>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</si>
  <si>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</si>
  <si>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</si>
  <si>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</si>
  <si>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</si>
  <si>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</si>
  <si>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</si>
  <si>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</si>
  <si>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</si>
  <si>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</si>
  <si>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</si>
  <si>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</si>
  <si>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</si>
  <si>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</si>
  <si>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</si>
  <si>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</si>
  <si>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</si>
  <si>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</si>
  <si>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</si>
  <si>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</si>
  <si>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</si>
  <si>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</si>
  <si>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</si>
  <si>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</si>
  <si>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</si>
  <si>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</si>
  <si>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</si>
  <si>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</si>
  <si>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</si>
  <si>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</si>
  <si>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</si>
  <si>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</si>
  <si>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</si>
  <si>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</si>
  <si>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</si>
  <si>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</si>
  <si>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</si>
  <si>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</si>
  <si>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</si>
  <si>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</si>
  <si>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</si>
  <si>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</si>
  <si>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</si>
  <si>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</si>
  <si>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</si>
  <si>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</si>
  <si>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</si>
  <si>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</si>
  <si>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</si>
  <si>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</si>
  <si>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</si>
  <si>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</si>
  <si>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</si>
  <si>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</si>
  <si>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</si>
  <si>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</si>
  <si>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</si>
  <si>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</si>
  <si>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</si>
  <si>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</si>
  <si>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</si>
  <si>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</si>
  <si>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</si>
  <si>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</si>
  <si>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</si>
  <si>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</si>
  <si>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</si>
  <si>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</si>
  <si>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</si>
  <si>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</si>
  <si>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</si>
  <si>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</si>
  <si>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</si>
  <si>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</si>
  <si>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</si>
  <si>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</si>
  <si>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</si>
  <si>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</si>
  <si>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</si>
  <si>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</si>
  <si>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</si>
  <si>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</si>
  <si>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</si>
  <si>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</si>
  <si>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</si>
  <si>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</si>
  <si>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</si>
  <si>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</si>
  <si>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</si>
  <si>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</si>
  <si>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</si>
  <si>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</si>
  <si>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</si>
  <si>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</si>
  <si>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</si>
  <si>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</si>
  <si>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</si>
  <si>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</si>
  <si>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</si>
  <si>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</si>
  <si>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</si>
  <si>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</si>
  <si>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</si>
  <si>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</si>
  <si>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</si>
  <si>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</si>
  <si>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</si>
  <si>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</si>
  <si>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</si>
  <si>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</si>
  <si>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</si>
  <si>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</si>
  <si>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</si>
  <si>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</si>
  <si>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</si>
  <si>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</si>
  <si>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</si>
  <si>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</si>
  <si>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</si>
  <si>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</si>
  <si>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</si>
  <si>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</si>
  <si>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</si>
  <si>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</si>
  <si>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</si>
  <si>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</si>
  <si>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</si>
  <si>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</si>
  <si>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</si>
  <si>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</si>
  <si>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</si>
  <si>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</si>
  <si>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</si>
  <si>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</si>
  <si>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</si>
  <si>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</si>
  <si>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</si>
  <si>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</si>
  <si>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</si>
  <si>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</si>
  <si>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</si>
  <si>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</si>
  <si>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</si>
  <si>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</si>
  <si>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</si>
  <si>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</si>
  <si>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</si>
  <si>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</si>
  <si>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</si>
  <si>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</si>
  <si>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</si>
  <si>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</si>
  <si>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</si>
  <si>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</si>
  <si>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</si>
  <si>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</si>
  <si>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</si>
  <si>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</si>
  <si>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</si>
  <si>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</si>
  <si>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</si>
  <si>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</si>
  <si>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</si>
  <si>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</si>
  <si>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</si>
  <si>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</si>
  <si>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</si>
  <si>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</si>
  <si>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</si>
  <si>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</si>
  <si>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</si>
  <si>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</si>
  <si>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</si>
  <si>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</si>
  <si>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</si>
  <si>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</si>
  <si>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</si>
  <si>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</si>
  <si>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</si>
  <si>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</si>
  <si>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</si>
  <si>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</si>
  <si>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</si>
  <si>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</si>
  <si>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</si>
  <si>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</si>
  <si>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</si>
  <si>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</si>
  <si>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</si>
  <si>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</si>
  <si>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</si>
  <si>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</si>
  <si>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</si>
  <si>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</si>
  <si>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</si>
  <si>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</si>
  <si>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</si>
  <si>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</si>
  <si>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</si>
  <si>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</si>
  <si>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</si>
  <si>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</si>
  <si>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</si>
  <si>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</si>
  <si>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</si>
  <si>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</si>
  <si>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</si>
  <si>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</si>
  <si>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</si>
  <si>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</si>
  <si>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</si>
  <si>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</si>
  <si>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</si>
  <si>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</si>
  <si>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</si>
  <si>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</si>
  <si>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</si>
  <si>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</si>
  <si>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</si>
  <si>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</si>
  <si>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</si>
  <si>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</si>
  <si>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</si>
  <si>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</si>
  <si>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</si>
  <si>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</si>
  <si>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</si>
  <si>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</si>
  <si>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</si>
  <si>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</si>
  <si>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</si>
  <si>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</si>
  <si>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</si>
  <si>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</si>
  <si>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</si>
  <si>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</si>
  <si>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</si>
  <si>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</si>
  <si>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</si>
  <si>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</si>
  <si>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</si>
  <si>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</si>
  <si>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</si>
  <si>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</si>
  <si>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</si>
  <si>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</si>
  <si>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</si>
  <si>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</si>
  <si>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</si>
  <si>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</si>
  <si>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</si>
  <si>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</si>
  <si>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</si>
  <si>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</si>
  <si>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</si>
  <si>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</si>
  <si>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</si>
  <si>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</si>
  <si>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</si>
  <si>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</si>
  <si>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</si>
  <si>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</si>
  <si>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</si>
  <si>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</si>
  <si>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</si>
  <si>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</si>
  <si>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</si>
  <si>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</si>
  <si>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</si>
  <si>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</si>
  <si>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</si>
  <si>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</si>
  <si>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</si>
  <si>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</si>
  <si>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</si>
  <si>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</si>
  <si>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</si>
  <si>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</si>
  <si>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</si>
  <si>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</si>
  <si>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</si>
  <si>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</si>
  <si>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</si>
  <si>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</si>
  <si>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</si>
  <si>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</si>
  <si>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</si>
  <si>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</si>
  <si>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</si>
  <si>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</si>
  <si>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</si>
  <si>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</si>
  <si>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</si>
  <si>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</si>
  <si>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</si>
  <si>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</si>
  <si>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</si>
  <si>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</si>
  <si>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</si>
  <si>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</si>
  <si>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</si>
  <si>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</si>
  <si>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</si>
  <si>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</si>
  <si>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</si>
  <si>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</si>
  <si>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</si>
  <si>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</si>
  <si>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</si>
  <si>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</si>
  <si>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</si>
  <si>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</si>
  <si>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</si>
  <si>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</si>
  <si>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</si>
  <si>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</si>
  <si>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</si>
  <si>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</si>
  <si>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</si>
  <si>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</si>
  <si>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</si>
  <si>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</si>
  <si>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</si>
  <si>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</si>
  <si>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</si>
  <si>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</si>
  <si>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</si>
  <si>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</si>
  <si>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</si>
  <si>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</si>
  <si>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</si>
  <si>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</si>
  <si>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</si>
  <si>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</si>
  <si>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</si>
  <si>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</si>
  <si>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</si>
  <si>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</si>
  <si>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</si>
  <si>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</si>
  <si>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</si>
  <si>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</si>
  <si>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</si>
  <si>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</si>
  <si>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</si>
  <si>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</si>
  <si>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</si>
  <si>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</si>
  <si>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</si>
  <si>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</si>
  <si>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</si>
  <si>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</si>
  <si>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</si>
  <si>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</si>
  <si>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</si>
  <si>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</si>
  <si>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</si>
  <si>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</si>
  <si>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</si>
  <si>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</si>
  <si>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</si>
  <si>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</si>
  <si>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</si>
  <si>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</si>
  <si>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</si>
  <si>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</si>
  <si>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</si>
  <si>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</si>
  <si>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</si>
  <si>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</si>
  <si>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</si>
  <si>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</si>
  <si>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</si>
  <si>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</si>
  <si>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</si>
  <si>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</si>
  <si>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</si>
  <si>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</si>
  <si>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</si>
  <si>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</si>
  <si>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</si>
  <si>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</si>
  <si>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</si>
  <si>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</si>
  <si>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</si>
  <si>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</si>
  <si>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</si>
  <si>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</si>
  <si>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</si>
  <si>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</si>
  <si>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</si>
  <si>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</si>
  <si>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</si>
  <si>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</si>
  <si>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</si>
  <si>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</si>
  <si>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</si>
  <si>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</si>
  <si>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</si>
  <si>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</si>
  <si>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</si>
  <si>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</si>
  <si>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</si>
  <si>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</si>
  <si>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</si>
  <si>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</si>
  <si>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</si>
  <si>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</si>
  <si>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</si>
  <si>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</si>
  <si>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</si>
  <si>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</si>
  <si>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</si>
  <si>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</si>
  <si>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</si>
  <si>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</si>
  <si>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</si>
  <si>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</si>
  <si>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</si>
  <si>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</si>
  <si>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</si>
  <si>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</si>
  <si>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</si>
  <si>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</si>
  <si>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</si>
  <si>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</si>
  <si>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</si>
  <si>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</si>
  <si>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</si>
  <si>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</si>
  <si>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</si>
  <si>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</si>
  <si>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</si>
  <si>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</si>
  <si>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</si>
  <si>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</si>
  <si>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</si>
  <si>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</si>
  <si>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</si>
  <si>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</si>
  <si>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</si>
  <si>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</si>
  <si>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</si>
  <si>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</si>
  <si>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</si>
  <si>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</si>
  <si>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</si>
  <si>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</si>
  <si>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</si>
  <si>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</si>
  <si>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</si>
  <si>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</si>
  <si>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</si>
  <si>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</si>
  <si>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</si>
  <si>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</si>
  <si>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</si>
  <si>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</si>
  <si>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</si>
  <si>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</si>
  <si>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</si>
  <si>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</si>
  <si>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</si>
  <si>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</si>
  <si>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</si>
  <si>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</si>
  <si>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</si>
  <si>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</si>
  <si>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</si>
  <si>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</si>
  <si>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</si>
  <si>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</si>
  <si>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</si>
  <si>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</si>
  <si>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</si>
  <si>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</si>
  <si>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</si>
  <si>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</si>
  <si>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</si>
  <si>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</si>
  <si>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</si>
  <si>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</si>
  <si>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</si>
  <si>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</si>
  <si>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</si>
  <si>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</si>
  <si>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</si>
  <si>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</si>
  <si>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</si>
  <si>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</si>
  <si>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</si>
  <si>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</si>
  <si>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</si>
  <si>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</si>
  <si>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</si>
  <si>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</si>
  <si>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</si>
  <si>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</si>
  <si>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</si>
  <si>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</si>
  <si>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</si>
  <si>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</si>
  <si>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</si>
  <si>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</si>
  <si>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</si>
  <si>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</si>
  <si>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</si>
  <si>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</si>
  <si>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</si>
  <si>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</si>
  <si>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</si>
  <si>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</si>
  <si>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</si>
  <si>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</si>
  <si>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</si>
  <si>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</si>
  <si>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</si>
  <si>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</si>
  <si>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</si>
  <si>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</si>
  <si>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</si>
  <si>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</si>
  <si>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</si>
  <si>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</si>
  <si>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</si>
  <si>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</si>
  <si>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</si>
  <si>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</si>
  <si>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</si>
  <si>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</si>
  <si>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</si>
  <si>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</si>
  <si>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</si>
  <si>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</si>
  <si>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</si>
  <si>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</si>
  <si>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</si>
  <si>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</si>
  <si>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</si>
  <si>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</si>
  <si>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</si>
  <si>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</si>
  <si>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</si>
  <si>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</si>
  <si>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</si>
  <si>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</si>
  <si>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</si>
  <si>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</si>
  <si>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</si>
  <si>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</si>
  <si>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</si>
  <si>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</si>
  <si>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</si>
  <si>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</si>
  <si>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</si>
  <si>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</si>
  <si>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</si>
  <si>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</si>
  <si>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</si>
  <si>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</si>
  <si>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</si>
  <si>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</si>
  <si>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</si>
  <si>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</si>
  <si>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</si>
  <si>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</si>
  <si>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</si>
  <si>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</si>
  <si>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</si>
  <si>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</si>
  <si>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</si>
  <si>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</si>
  <si>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</si>
  <si>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</si>
  <si>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</si>
  <si>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</si>
  <si>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</si>
  <si>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</si>
  <si>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</si>
  <si>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</si>
  <si>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</si>
  <si>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</si>
  <si>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</si>
  <si>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</si>
  <si>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</si>
  <si>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</si>
  <si>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</si>
  <si>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</si>
  <si>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</si>
  <si>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</si>
  <si>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</si>
  <si>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</si>
  <si>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</si>
  <si>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</si>
  <si>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</si>
  <si>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</si>
  <si>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</si>
  <si>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</si>
  <si>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</si>
  <si>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</si>
  <si>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</si>
  <si>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</si>
  <si>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</si>
  <si>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</si>
  <si>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</si>
  <si>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</si>
  <si>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</si>
  <si>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</si>
  <si>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</si>
  <si>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</si>
  <si>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</si>
  <si>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</si>
  <si>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</si>
  <si>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</si>
  <si>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</si>
  <si>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</si>
  <si>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</si>
  <si>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</si>
  <si>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</si>
  <si>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</si>
  <si>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</si>
  <si>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</si>
  <si>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</si>
  <si>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</si>
  <si>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</si>
  <si>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</si>
  <si>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</si>
  <si>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</si>
  <si>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</si>
  <si>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</si>
  <si>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</si>
  <si>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</si>
  <si>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</si>
  <si>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</si>
  <si>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</si>
  <si>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</si>
  <si>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</si>
  <si>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</si>
  <si>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</si>
  <si>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</si>
  <si>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</si>
  <si>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</si>
  <si>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</si>
  <si>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</si>
  <si>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</si>
  <si>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</si>
  <si>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</si>
  <si>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</si>
  <si>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</si>
  <si>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</si>
  <si>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</si>
  <si>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</si>
  <si>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</si>
  <si>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</si>
  <si>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</si>
  <si>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</si>
  <si>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</si>
  <si>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</si>
  <si>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</si>
  <si>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</si>
  <si>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</si>
  <si>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</si>
  <si>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</si>
  <si>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</si>
  <si>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</si>
  <si>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</si>
  <si>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</si>
  <si>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</si>
  <si>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</si>
  <si>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</si>
  <si>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</si>
  <si>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</si>
  <si>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</si>
  <si>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</si>
  <si>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</si>
  <si>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</si>
  <si>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</si>
  <si>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</si>
  <si>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</si>
  <si>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</si>
  <si>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</si>
  <si>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</si>
  <si>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</si>
  <si>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</si>
  <si>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</si>
  <si>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</si>
  <si>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</si>
  <si>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</si>
  <si>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</si>
  <si>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</si>
  <si>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</si>
  <si>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</si>
  <si>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</si>
  <si>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</si>
  <si>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</si>
  <si>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</si>
  <si>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</si>
  <si>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</si>
  <si>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</si>
  <si>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</si>
  <si>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</si>
  <si>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</si>
  <si>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</si>
  <si>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</si>
  <si>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</si>
  <si>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</si>
  <si>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</si>
  <si>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</si>
  <si>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</si>
  <si>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</si>
  <si>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</si>
  <si>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</si>
  <si>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</si>
  <si>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</si>
  <si>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</si>
  <si>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</si>
  <si>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</si>
  <si>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</si>
  <si>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</si>
  <si>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</si>
  <si>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</si>
  <si>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</si>
  <si>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</si>
  <si>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</si>
  <si>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</si>
  <si>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</si>
  <si>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</si>
  <si>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</si>
  <si>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</si>
  <si>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</si>
  <si>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</si>
  <si>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</si>
  <si>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</si>
  <si>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</si>
  <si>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</si>
  <si>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</si>
  <si>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</si>
  <si>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</si>
  <si>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</si>
  <si>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</si>
  <si>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</si>
  <si>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</si>
  <si>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</si>
  <si>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</si>
  <si>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</si>
  <si>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</si>
  <si>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</si>
  <si>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</si>
  <si>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</si>
  <si>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</si>
  <si>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</si>
  <si>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</si>
  <si>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</si>
  <si>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</si>
  <si>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</si>
  <si>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</si>
  <si>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</si>
  <si>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</si>
  <si>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</si>
  <si>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</si>
  <si>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</si>
  <si>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</si>
  <si>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</si>
  <si>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</si>
  <si>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</si>
  <si>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</si>
  <si>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</si>
  <si>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</si>
  <si>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</si>
  <si>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</si>
  <si>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</si>
  <si>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</si>
  <si>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</si>
  <si>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</si>
  <si>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</si>
  <si>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</si>
  <si>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</si>
  <si>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</si>
  <si>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</si>
  <si>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</si>
  <si>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</si>
  <si>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</si>
  <si>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</si>
  <si>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</si>
  <si>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</si>
  <si>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</si>
  <si>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</si>
  <si>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</si>
  <si>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</si>
  <si>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</si>
  <si>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</si>
  <si>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</si>
  <si>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</si>
  <si>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</si>
  <si>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</si>
  <si>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</si>
  <si>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</si>
  <si>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</si>
  <si>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</si>
  <si>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</si>
  <si>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</si>
  <si>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</si>
  <si>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</si>
  <si>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</si>
  <si>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</si>
  <si>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</si>
  <si>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</si>
  <si>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</si>
  <si>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</si>
  <si>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</si>
  <si>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</si>
  <si>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</si>
  <si>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</si>
  <si>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</si>
  <si>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</si>
  <si>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</si>
  <si>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</si>
  <si>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</si>
  <si>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</si>
  <si>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</si>
  <si>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</si>
  <si>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</si>
  <si>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</si>
  <si>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</si>
  <si>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</si>
  <si>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</si>
  <si>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</si>
  <si>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</si>
  <si>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</si>
  <si>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</si>
  <si>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</si>
  <si>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</si>
  <si>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</si>
  <si>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</si>
  <si>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</si>
  <si>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</si>
  <si>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</si>
  <si>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</si>
  <si>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</si>
  <si>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</si>
  <si>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</si>
  <si>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</si>
  <si>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</si>
  <si>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</si>
  <si>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</si>
  <si>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</si>
  <si>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</si>
  <si>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</si>
  <si>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</si>
  <si>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</si>
  <si>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</si>
  <si>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</si>
  <si>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</si>
  <si>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</si>
  <si>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</si>
  <si>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</si>
  <si>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</si>
  <si>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</si>
  <si>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</si>
  <si>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</si>
  <si>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</si>
  <si>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</si>
  <si>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</si>
  <si>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</si>
  <si>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</si>
  <si>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</si>
  <si>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</si>
  <si>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</si>
  <si>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</si>
  <si>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</si>
  <si>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</si>
  <si>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</si>
  <si>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</si>
  <si>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</si>
  <si>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</si>
  <si>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</si>
  <si>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</si>
  <si>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</si>
  <si>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</si>
  <si>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</si>
  <si>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</si>
  <si>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</si>
  <si>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</si>
  <si>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</si>
  <si>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</si>
  <si>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</si>
  <si>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</si>
  <si>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</si>
  <si>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</si>
  <si>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</si>
  <si>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</si>
  <si>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</si>
  <si>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</si>
  <si>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</si>
  <si>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</si>
  <si>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</si>
  <si>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</si>
  <si>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</si>
  <si>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</si>
  <si>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</si>
  <si>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</si>
  <si>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</si>
  <si>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</si>
  <si>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</si>
  <si>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</si>
  <si>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</si>
  <si>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</si>
  <si>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</si>
  <si>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</si>
  <si>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</si>
  <si>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</si>
  <si>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</si>
  <si>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</si>
  <si>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</si>
  <si>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</si>
  <si>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</si>
  <si>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</si>
  <si>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</si>
  <si>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</si>
  <si>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</si>
  <si>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</si>
  <si>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</si>
  <si>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</si>
  <si>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</si>
  <si>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</si>
  <si>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</si>
  <si>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</si>
  <si>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</si>
  <si>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</si>
  <si>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</si>
  <si>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</si>
  <si>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</si>
  <si>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</si>
  <si>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</si>
  <si>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</si>
  <si>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</si>
  <si>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</si>
  <si>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</si>
  <si>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</si>
  <si>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</si>
  <si>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</si>
  <si>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</si>
  <si>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</si>
  <si>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</si>
  <si>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</si>
  <si>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</si>
  <si>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</si>
  <si>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</si>
  <si>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</si>
  <si>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</si>
  <si>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</si>
  <si>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</si>
  <si>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</si>
  <si>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</si>
  <si>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</si>
  <si>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</si>
  <si>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</si>
  <si>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</si>
  <si>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</si>
  <si>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</si>
  <si>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</si>
  <si>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</si>
  <si>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</si>
  <si>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</si>
  <si>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</si>
  <si>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</si>
  <si>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</si>
  <si>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</si>
  <si>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</si>
  <si>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</si>
  <si>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</si>
  <si>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</si>
  <si>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</si>
  <si>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</si>
  <si>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</si>
  <si>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</si>
  <si>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</si>
  <si>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</si>
  <si>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</si>
  <si>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</si>
  <si>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</si>
  <si>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</si>
  <si>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</si>
  <si>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</si>
  <si>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</si>
  <si>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</si>
  <si>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</si>
  <si>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</si>
  <si>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</si>
  <si>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</si>
  <si>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</si>
  <si>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</si>
  <si>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</si>
  <si>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</si>
  <si>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</si>
  <si>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</si>
  <si>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</si>
  <si>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</si>
  <si>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</si>
  <si>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</si>
  <si>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</si>
  <si>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</si>
  <si>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</si>
  <si>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</si>
  <si>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</si>
  <si>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</si>
  <si>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</si>
  <si>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</si>
  <si>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</si>
  <si>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</si>
  <si>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</si>
  <si>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</si>
  <si>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</si>
  <si>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</si>
  <si>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</si>
  <si>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</si>
  <si>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</si>
  <si>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</si>
  <si>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</si>
  <si>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</si>
  <si>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</si>
  <si>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</si>
  <si>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</si>
  <si>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</si>
  <si>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</si>
  <si>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</si>
  <si>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</si>
  <si>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</si>
  <si>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</si>
  <si>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</si>
  <si>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</si>
  <si>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</si>
  <si>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</si>
  <si>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</si>
  <si>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</si>
  <si>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</si>
  <si>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</si>
  <si>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</si>
  <si>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</si>
  <si>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</si>
  <si>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</si>
  <si>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</si>
  <si>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</si>
  <si>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</si>
  <si>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</si>
  <si>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</si>
  <si>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</si>
  <si>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</si>
  <si>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</si>
  <si>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</si>
  <si>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</si>
  <si>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</si>
  <si>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</si>
  <si>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</si>
  <si>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</si>
  <si>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</si>
  <si>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</si>
  <si>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</si>
  <si>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</si>
  <si>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</si>
  <si>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</si>
  <si>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</si>
  <si>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</si>
  <si>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</si>
  <si>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</si>
  <si>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</si>
  <si>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</si>
  <si>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</si>
  <si>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</si>
  <si>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</si>
  <si>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</si>
  <si>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</si>
  <si>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</si>
  <si>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</si>
  <si>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</si>
  <si>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</si>
  <si>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</si>
  <si>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</si>
  <si>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</si>
  <si>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</si>
  <si>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</si>
  <si>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</si>
  <si>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</si>
  <si>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</si>
  <si>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</si>
  <si>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</si>
  <si>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</si>
  <si>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</si>
  <si>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</si>
  <si>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</si>
  <si>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</si>
  <si>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</si>
  <si>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</si>
  <si>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</si>
  <si>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</si>
  <si>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</si>
  <si>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</si>
  <si>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</si>
  <si>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</si>
  <si>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</si>
  <si>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</si>
  <si>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</si>
  <si>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</si>
  <si>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</si>
  <si>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</si>
  <si>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</si>
  <si>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</si>
  <si>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</si>
  <si>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</si>
  <si>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</si>
  <si>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</si>
  <si>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</si>
  <si>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</si>
  <si>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</si>
  <si>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</si>
  <si>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</si>
  <si>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</si>
  <si>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</si>
  <si>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</si>
  <si>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</si>
  <si>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</si>
  <si>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</si>
  <si>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</si>
  <si>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</si>
  <si>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</si>
  <si>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</si>
  <si>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</si>
  <si>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</si>
  <si>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</si>
  <si>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</si>
  <si>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</si>
  <si>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</si>
  <si>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</si>
  <si>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</si>
  <si>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</si>
  <si>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</si>
  <si>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</si>
  <si>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</si>
  <si>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</si>
  <si>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</si>
  <si>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</si>
  <si>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</si>
  <si>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</si>
  <si>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</si>
  <si>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</si>
  <si>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</si>
  <si>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</si>
  <si>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</si>
  <si>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</si>
  <si>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</si>
  <si>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</si>
  <si>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</si>
  <si>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</si>
  <si>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</si>
  <si>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</si>
  <si>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</si>
  <si>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</si>
  <si>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</si>
  <si>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</si>
  <si>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</si>
  <si>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</si>
  <si>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</si>
  <si>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</si>
  <si>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</si>
  <si>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</si>
  <si>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</si>
  <si>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</si>
  <si>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</si>
  <si>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</si>
  <si>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</si>
  <si>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</si>
  <si>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</si>
  <si>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</si>
  <si>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</si>
  <si>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</si>
  <si>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</si>
  <si>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</si>
  <si>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</si>
  <si>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</si>
  <si>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</si>
  <si>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</si>
  <si>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</si>
  <si>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</si>
  <si>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</si>
  <si>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</si>
  <si>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</si>
  <si>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</si>
  <si>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</si>
  <si>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</si>
  <si>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</si>
  <si>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</si>
  <si>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</si>
  <si>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</si>
  <si>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</si>
  <si>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</si>
  <si>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</si>
  <si>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</si>
  <si>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</si>
  <si>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</si>
  <si>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</si>
  <si>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</si>
  <si>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</si>
  <si>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</si>
  <si>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</si>
  <si>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</si>
  <si>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</si>
  <si>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</si>
  <si>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</si>
  <si>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</si>
  <si>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</si>
  <si>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</si>
  <si>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</si>
  <si>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</si>
  <si>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</si>
  <si>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</si>
  <si>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</si>
  <si>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</si>
  <si>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</si>
  <si>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</si>
  <si>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</si>
  <si>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</si>
  <si>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</si>
  <si>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</si>
  <si>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</si>
  <si>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</si>
  <si>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</si>
  <si>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</si>
  <si>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</si>
  <si>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</si>
  <si>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</si>
  <si>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</si>
  <si>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</si>
  <si>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</si>
  <si>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</si>
  <si>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</si>
  <si>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</si>
  <si>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</si>
  <si>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</si>
  <si>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</si>
  <si>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</si>
  <si>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</si>
  <si>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</si>
  <si>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</si>
  <si>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</si>
  <si>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</si>
  <si>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</si>
  <si>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</si>
  <si>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</si>
  <si>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</si>
  <si>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</si>
  <si>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</si>
  <si>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</si>
  <si>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</si>
  <si>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</si>
  <si>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</si>
  <si>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</si>
  <si>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</si>
  <si>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</si>
  <si>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</si>
  <si>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</si>
  <si>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</si>
  <si>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</si>
  <si>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</si>
  <si>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</si>
  <si>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</si>
  <si>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</si>
  <si>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</si>
  <si>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</si>
  <si>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</si>
  <si>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</si>
  <si>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</si>
  <si>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</si>
  <si>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</si>
  <si>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</si>
  <si>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</si>
  <si>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</si>
  <si>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</si>
  <si>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</si>
  <si>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</si>
  <si>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</si>
  <si>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</si>
  <si>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</si>
  <si>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</si>
  <si>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</si>
  <si>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</si>
  <si>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</si>
  <si>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</si>
  <si>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</si>
  <si>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</si>
  <si>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</si>
  <si>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</si>
  <si>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</si>
  <si>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</si>
  <si>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</si>
  <si>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</si>
  <si>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</si>
  <si>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</si>
  <si>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</si>
  <si>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</si>
  <si>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</si>
  <si>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</si>
  <si>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</si>
  <si>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</si>
  <si>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</si>
  <si>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</si>
  <si>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</si>
  <si>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</si>
  <si>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</si>
  <si>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</si>
  <si>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</si>
  <si>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</si>
  <si>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</si>
  <si>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</si>
  <si>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</si>
  <si>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</si>
  <si>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</si>
  <si>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</si>
  <si>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</si>
  <si>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</si>
  <si>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</si>
  <si>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</si>
  <si>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</si>
  <si>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</si>
  <si>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</si>
  <si>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</si>
  <si>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</si>
  <si>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</si>
  <si>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</si>
  <si>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</si>
  <si>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</si>
  <si>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</si>
  <si>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</si>
  <si>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</si>
  <si>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</si>
  <si>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</si>
  <si>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</si>
  <si>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</si>
  <si>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</si>
  <si>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</si>
  <si>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</si>
  <si>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</si>
  <si>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</si>
  <si>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</si>
  <si>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</si>
  <si>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</si>
  <si>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</si>
  <si>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</si>
  <si>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</si>
  <si>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</si>
  <si>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</si>
  <si>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</si>
  <si>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</si>
  <si>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</si>
  <si>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</si>
  <si>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</si>
  <si>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</si>
  <si>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</si>
  <si>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</si>
  <si>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</si>
  <si>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</si>
  <si>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</si>
  <si>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</si>
  <si>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</si>
  <si>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</si>
  <si>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</si>
  <si>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</si>
  <si>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</si>
  <si>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</si>
  <si>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</si>
  <si>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</si>
  <si>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</si>
  <si>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</si>
  <si>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</si>
  <si>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</si>
  <si>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</si>
  <si>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</si>
  <si>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</si>
  <si>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</si>
  <si>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</si>
  <si>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</si>
  <si>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</si>
  <si>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</si>
  <si>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</si>
  <si>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</si>
  <si>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</si>
  <si>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</si>
  <si>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</si>
  <si>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</si>
  <si>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</si>
  <si>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</si>
  <si>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</si>
  <si>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</si>
  <si>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</si>
  <si>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</si>
  <si>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</si>
  <si>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</si>
  <si>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</si>
  <si>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</si>
  <si>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</si>
  <si>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</si>
  <si>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</si>
  <si>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</si>
  <si>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</si>
  <si>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</si>
  <si>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</si>
  <si>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</si>
  <si>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</si>
  <si>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</si>
  <si>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</si>
  <si>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</si>
  <si>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</si>
  <si>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</si>
  <si>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</si>
  <si>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</si>
  <si>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</si>
  <si>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</si>
  <si>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</si>
  <si>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</si>
  <si>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</si>
  <si>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</si>
  <si>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</si>
  <si>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</si>
  <si>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</si>
  <si>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</si>
  <si>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</si>
  <si>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</si>
  <si>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</si>
  <si>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</si>
  <si>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</si>
  <si>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</si>
  <si>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</si>
  <si>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</si>
  <si>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</si>
  <si>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</si>
  <si>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</si>
  <si>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</si>
  <si>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</si>
  <si>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</si>
  <si>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</si>
  <si>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</si>
  <si>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</si>
  <si>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</si>
  <si>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</si>
  <si>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</si>
  <si>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</si>
  <si>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</si>
  <si>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</si>
  <si>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</si>
  <si>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</si>
  <si>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</si>
  <si>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</si>
  <si>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</si>
  <si>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</si>
  <si>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</si>
  <si>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</si>
  <si>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</si>
  <si>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</si>
  <si>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</si>
  <si>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</si>
  <si>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</si>
  <si>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</si>
  <si>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</si>
  <si>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</si>
  <si>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</si>
  <si>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</si>
  <si>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</si>
  <si>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</si>
  <si>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</si>
  <si>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</si>
  <si>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</si>
  <si>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</si>
  <si>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</si>
  <si>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</si>
  <si>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</si>
  <si>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</si>
  <si>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</si>
  <si>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</si>
  <si>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</si>
  <si>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</si>
  <si>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</si>
  <si>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</si>
  <si>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</si>
  <si>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</si>
  <si>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</si>
  <si>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</si>
  <si>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</si>
  <si>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</si>
  <si>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</si>
  <si>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</si>
  <si>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</si>
  <si>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</si>
  <si>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</si>
  <si>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</si>
  <si>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</si>
  <si>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</si>
  <si>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</si>
  <si>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</si>
  <si>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</si>
  <si>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</si>
  <si>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</si>
  <si>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</si>
  <si>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</si>
  <si>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</si>
  <si>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</si>
  <si>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</si>
  <si>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</si>
  <si>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</si>
  <si>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</si>
  <si>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</si>
  <si>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</si>
  <si>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</si>
  <si>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</si>
  <si>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</si>
  <si>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</si>
  <si>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</si>
  <si>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</si>
  <si>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</si>
  <si>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</si>
  <si>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</si>
  <si>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</si>
  <si>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</si>
  <si>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</si>
  <si>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</si>
  <si>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</si>
  <si>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</si>
  <si>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</si>
  <si>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</si>
  <si>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</si>
  <si>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</si>
  <si>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</si>
  <si>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</si>
  <si>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</si>
  <si>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</si>
  <si>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</si>
  <si>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</si>
  <si>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</si>
  <si>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</si>
  <si>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</si>
  <si>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</si>
  <si>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</si>
  <si>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</si>
  <si>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</si>
  <si>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</si>
  <si>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</si>
  <si>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</si>
  <si>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</si>
  <si>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</si>
  <si>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</si>
  <si>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</si>
  <si>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</si>
  <si>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</si>
  <si>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</si>
  <si>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</si>
  <si>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</si>
  <si>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</si>
  <si>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</si>
  <si>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</si>
  <si>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</si>
  <si>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</si>
  <si>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</si>
  <si>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</si>
  <si>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</si>
  <si>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</si>
  <si>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</si>
  <si>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</si>
  <si>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</si>
  <si>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</si>
  <si>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</si>
  <si>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</si>
  <si>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</si>
  <si>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</si>
  <si>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</si>
  <si>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</si>
  <si>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</si>
  <si>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</si>
  <si>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</si>
  <si>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</si>
  <si>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</si>
  <si>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</si>
  <si>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</si>
  <si>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</si>
  <si>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</si>
  <si>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</si>
  <si>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</si>
  <si>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</si>
  <si>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</si>
  <si>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</si>
  <si>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</si>
  <si>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</si>
  <si>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</si>
  <si>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</si>
  <si>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</si>
  <si>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</si>
  <si>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</si>
  <si>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</si>
  <si>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</si>
  <si>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</si>
  <si>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</si>
  <si>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</si>
  <si>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</si>
  <si>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</si>
  <si>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</si>
  <si>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</si>
  <si>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</si>
  <si>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</si>
  <si>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</si>
  <si>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</si>
  <si>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</si>
  <si>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</si>
  <si>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</si>
  <si>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</si>
  <si>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</si>
  <si>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</si>
  <si>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</si>
  <si>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</si>
  <si>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</si>
  <si>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</si>
  <si>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</si>
  <si>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</si>
  <si>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</si>
  <si>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</si>
  <si>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</si>
  <si>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</si>
  <si>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</si>
  <si>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</si>
  <si>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</si>
  <si>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</si>
  <si>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</si>
  <si>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</si>
  <si>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</si>
  <si>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</si>
  <si>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</si>
  <si>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</si>
  <si>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</si>
  <si>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</si>
  <si>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</si>
  <si>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</si>
  <si>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</si>
  <si>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</si>
  <si>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</si>
  <si>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</si>
  <si>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</si>
  <si>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</si>
  <si>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</si>
  <si>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</si>
  <si>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</si>
  <si>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</si>
  <si>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</si>
  <si>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</si>
  <si>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</si>
  <si>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</si>
  <si>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</si>
  <si>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</si>
  <si>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</si>
  <si>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</si>
  <si>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</si>
  <si>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</si>
  <si>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</si>
  <si>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</si>
  <si>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</si>
  <si>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</si>
  <si>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</si>
  <si>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</si>
  <si>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</si>
  <si>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</si>
  <si>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</si>
  <si>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</si>
  <si>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</si>
  <si>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</si>
  <si>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</si>
  <si>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</si>
  <si>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</si>
  <si>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</si>
  <si>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</si>
  <si>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</si>
  <si>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</si>
  <si>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</si>
  <si>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</si>
  <si>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</si>
  <si>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</si>
  <si>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</si>
  <si>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</si>
  <si>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</si>
  <si>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</si>
  <si>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</si>
  <si>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</si>
  <si>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</si>
  <si>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</si>
  <si>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</si>
  <si>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</si>
  <si>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</si>
  <si>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</si>
  <si>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</si>
  <si>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</si>
  <si>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</si>
  <si>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</si>
  <si>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</si>
  <si>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</si>
  <si>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</si>
  <si>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</si>
  <si>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</si>
  <si>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</si>
  <si>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</si>
  <si>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</si>
  <si>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</si>
  <si>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</si>
  <si>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</si>
  <si>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</si>
  <si>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</si>
  <si>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</si>
  <si>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</si>
  <si>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</si>
  <si>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</si>
  <si>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</si>
  <si>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</si>
  <si>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</si>
  <si>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</si>
  <si>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</si>
  <si>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</si>
  <si>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</si>
  <si>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</si>
  <si>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</si>
  <si>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</si>
  <si>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</si>
  <si>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</si>
  <si>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</si>
  <si>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</si>
  <si>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</si>
  <si>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</si>
  <si>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</si>
  <si>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</si>
  <si>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</si>
  <si>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</si>
  <si>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</si>
  <si>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</si>
  <si>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</si>
  <si>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</si>
  <si>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</si>
  <si>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</si>
  <si>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</si>
  <si>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</si>
  <si>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</si>
  <si>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</si>
  <si>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</si>
  <si>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</si>
  <si>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</si>
  <si>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</si>
  <si>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</si>
  <si>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</si>
  <si>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</si>
  <si>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</si>
  <si>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</si>
  <si>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</si>
  <si>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</si>
  <si>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</si>
  <si>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</si>
  <si>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</si>
  <si>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</si>
  <si>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</si>
  <si>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</si>
  <si>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</si>
  <si>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</si>
  <si>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</si>
  <si>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</si>
  <si>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</si>
  <si>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</si>
  <si>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</si>
  <si>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</si>
  <si>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</si>
  <si>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</si>
  <si>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</si>
  <si>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</si>
  <si>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</si>
  <si>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</si>
  <si>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</si>
  <si>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</si>
  <si>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</si>
  <si>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</si>
  <si>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</si>
  <si>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</si>
  <si>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</si>
  <si>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</si>
  <si>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</si>
  <si>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</si>
  <si>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</si>
  <si>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</si>
  <si>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</si>
  <si>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</si>
  <si>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</si>
  <si>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</si>
  <si>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</si>
  <si>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</si>
  <si>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</si>
  <si>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</si>
  <si>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</si>
  <si>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</si>
  <si>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</si>
  <si>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</si>
  <si>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</si>
  <si>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</si>
  <si>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</si>
  <si>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</si>
  <si>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</si>
  <si>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</si>
  <si>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</si>
  <si>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</si>
  <si>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</si>
  <si>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</si>
  <si>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</si>
  <si>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</si>
  <si>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</si>
  <si>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</si>
  <si>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</si>
  <si>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</si>
  <si>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</si>
  <si>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</si>
  <si>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</si>
  <si>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</si>
  <si>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</si>
  <si>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</si>
  <si>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</si>
  <si>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</si>
  <si>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</si>
  <si>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</si>
  <si>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</si>
  <si>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</si>
  <si>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</si>
  <si>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</si>
  <si>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</si>
  <si>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</si>
  <si>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</si>
  <si>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</si>
  <si>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</si>
  <si>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</si>
  <si>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</si>
  <si>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</si>
  <si>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</si>
  <si>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</si>
  <si>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</si>
  <si>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</si>
  <si>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</si>
  <si>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</si>
  <si>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</si>
  <si>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</si>
  <si>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</si>
  <si>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</si>
  <si>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</si>
  <si>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</si>
  <si>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</si>
  <si>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</si>
  <si>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</si>
  <si>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</si>
  <si>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</si>
  <si>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</si>
  <si>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</si>
  <si>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</si>
  <si>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</si>
  <si>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</si>
  <si>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</si>
  <si>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</si>
  <si>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</si>
  <si>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</si>
  <si>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</si>
  <si>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</si>
  <si>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</si>
  <si>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</si>
  <si>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</si>
  <si>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</si>
  <si>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</si>
  <si>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</si>
  <si>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</si>
  <si>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</si>
  <si>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</si>
  <si>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</si>
  <si>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</si>
  <si>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</si>
  <si>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</si>
  <si>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</si>
  <si>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</si>
  <si>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</si>
  <si>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</si>
  <si>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</si>
  <si>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</si>
  <si>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</si>
  <si>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</si>
  <si>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</si>
  <si>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</si>
  <si>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</si>
  <si>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</si>
  <si>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</si>
  <si>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</si>
  <si>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</si>
  <si>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</si>
  <si>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</si>
  <si>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</si>
  <si>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</si>
  <si>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</si>
  <si>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</si>
  <si>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</si>
  <si>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</si>
  <si>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</si>
  <si>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</si>
  <si>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</si>
  <si>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</si>
  <si>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</si>
  <si>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</si>
  <si>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</si>
  <si>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</si>
  <si>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</si>
  <si>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</si>
  <si>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</si>
  <si>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</si>
  <si>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</si>
  <si>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</si>
  <si>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</si>
  <si>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</si>
  <si>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</si>
  <si>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</si>
  <si>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</si>
  <si>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</si>
  <si>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</si>
  <si>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</si>
  <si>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</si>
  <si>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</si>
  <si>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</si>
  <si>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</si>
  <si>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</si>
  <si>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</si>
  <si>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</si>
  <si>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</si>
  <si>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</si>
  <si>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</si>
  <si>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</si>
  <si>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</si>
  <si>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</si>
  <si>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</si>
  <si>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</si>
  <si>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</si>
  <si>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</si>
  <si>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</si>
  <si>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</si>
  <si>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</si>
  <si>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</si>
  <si>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</si>
  <si>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</si>
  <si>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</si>
  <si>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</si>
  <si>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</si>
  <si>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</si>
  <si>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</si>
  <si>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</si>
  <si>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</si>
  <si>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</si>
  <si>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</si>
  <si>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</si>
  <si>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</si>
  <si>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</si>
  <si>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</si>
  <si>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</si>
  <si>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</si>
  <si>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</si>
  <si>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</si>
  <si>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</si>
  <si>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</si>
  <si>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</si>
  <si>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</si>
  <si>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</si>
  <si>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</si>
  <si>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</si>
  <si>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</si>
  <si>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</si>
  <si>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</si>
  <si>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</si>
  <si>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</si>
  <si>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</si>
  <si>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</si>
  <si>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</si>
  <si>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</si>
  <si>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</si>
  <si>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</si>
  <si>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</si>
  <si>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</si>
  <si>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</si>
  <si>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</si>
  <si>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</si>
  <si>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</si>
  <si>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</si>
  <si>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</si>
  <si>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</si>
  <si>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</si>
  <si>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</si>
  <si>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</si>
  <si>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</si>
  <si>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</si>
  <si>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</si>
  <si>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</si>
  <si>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</si>
  <si>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</si>
  <si>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</si>
  <si>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</si>
  <si>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</si>
  <si>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</si>
  <si>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</si>
  <si>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</si>
  <si>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</si>
  <si>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</si>
  <si>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</si>
  <si>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</si>
  <si>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</si>
  <si>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</si>
  <si>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</si>
  <si>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</si>
  <si>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</si>
  <si>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</si>
  <si>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</si>
  <si>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</si>
  <si>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</si>
  <si>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</si>
  <si>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</si>
  <si>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</si>
  <si>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</si>
  <si>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</si>
  <si>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</si>
  <si>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</si>
  <si>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</si>
  <si>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</si>
  <si>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</si>
  <si>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</si>
  <si>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</si>
  <si>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</si>
  <si>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</si>
  <si>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</si>
  <si>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</si>
  <si>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</si>
  <si>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</si>
  <si>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</si>
  <si>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</si>
  <si>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</si>
  <si>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</si>
  <si>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</si>
  <si>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</si>
  <si>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</si>
  <si>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</si>
  <si>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</si>
  <si>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</si>
  <si>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</si>
  <si>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</si>
  <si>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</si>
  <si>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</si>
  <si>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</si>
  <si>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</si>
  <si>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</si>
  <si>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</si>
  <si>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</si>
  <si>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</si>
  <si>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</si>
  <si>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</si>
  <si>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</si>
  <si>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</si>
  <si>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</si>
  <si>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</si>
  <si>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</si>
  <si>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</si>
  <si>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</si>
  <si>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</si>
  <si>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</si>
  <si>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</si>
  <si>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</si>
  <si>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</si>
  <si>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</si>
  <si>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</si>
  <si>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</si>
  <si>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</si>
  <si>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</si>
  <si>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</si>
  <si>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</si>
  <si>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</si>
  <si>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</si>
  <si>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</si>
  <si>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</si>
  <si>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</si>
  <si>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</si>
  <si>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</si>
  <si>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</si>
  <si>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</si>
  <si>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</si>
  <si>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</si>
  <si>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</si>
  <si>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</si>
  <si>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</si>
  <si>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</si>
  <si>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</si>
  <si>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</si>
  <si>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</si>
  <si>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</si>
  <si>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</si>
  <si>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</si>
  <si>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</si>
  <si>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</si>
  <si>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</si>
  <si>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</si>
  <si>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</si>
  <si>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</si>
  <si>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</si>
  <si>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</si>
  <si>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</si>
  <si>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</si>
  <si>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</si>
  <si>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</si>
  <si>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</si>
  <si>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</si>
  <si>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</si>
  <si>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</si>
  <si>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</si>
  <si>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</si>
  <si>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</si>
  <si>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</si>
  <si>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</si>
  <si>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</si>
  <si>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</si>
  <si>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</si>
  <si>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</si>
  <si>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</si>
  <si>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</si>
  <si>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</si>
  <si>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</si>
  <si>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</si>
  <si>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</si>
  <si>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</si>
  <si>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</si>
  <si>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</si>
  <si>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</si>
  <si>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</si>
  <si>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</si>
  <si>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</si>
  <si>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</si>
  <si>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</si>
  <si>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</si>
  <si>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</si>
  <si>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</si>
  <si>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</si>
  <si>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</si>
  <si>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</si>
  <si>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</si>
  <si>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</si>
  <si>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</si>
  <si>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</si>
  <si>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</si>
  <si>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</si>
  <si>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</si>
  <si>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</si>
  <si>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</si>
  <si>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</si>
  <si>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</si>
  <si>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</si>
  <si>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</si>
  <si>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</si>
  <si>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</si>
  <si>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</si>
  <si>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</si>
  <si>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</si>
  <si>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</si>
  <si>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</si>
  <si>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</si>
  <si>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</si>
  <si>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</si>
  <si>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</si>
  <si>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</si>
  <si>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</si>
  <si>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</si>
  <si>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</si>
  <si>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</si>
  <si>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</si>
  <si>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</si>
  <si>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</si>
  <si>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</si>
  <si>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</si>
  <si>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</si>
  <si>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</si>
  <si>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</si>
  <si>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</si>
  <si>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</si>
  <si>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</si>
  <si>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</si>
  <si>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</si>
  <si>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</si>
  <si>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</si>
  <si>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</si>
  <si>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</si>
  <si>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</si>
  <si>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</si>
  <si>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</si>
  <si>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</si>
  <si>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</si>
  <si>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</si>
  <si>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</si>
  <si>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</si>
  <si>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</si>
  <si>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</si>
  <si>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</si>
  <si>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</si>
  <si>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</si>
  <si>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</si>
  <si>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</si>
  <si>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</si>
  <si>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</si>
  <si>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</si>
  <si>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</si>
  <si>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</si>
  <si>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</si>
  <si>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</si>
  <si>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</si>
  <si>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</si>
  <si>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</si>
  <si>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</si>
  <si>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</si>
  <si>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</si>
  <si>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</si>
  <si>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</si>
  <si>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</si>
  <si>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</si>
  <si>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</si>
  <si>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</si>
  <si>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</si>
  <si>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</si>
  <si>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</si>
  <si>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</si>
  <si>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</si>
  <si>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</si>
  <si>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</si>
  <si>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</si>
  <si>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</si>
  <si>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</si>
  <si>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</si>
  <si>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</si>
  <si>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</si>
  <si>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</si>
  <si>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</si>
  <si>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</si>
  <si>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</si>
  <si>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</si>
  <si>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</si>
  <si>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</si>
  <si>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</si>
  <si>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</si>
  <si>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</si>
  <si>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</si>
  <si>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</si>
  <si>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</si>
  <si>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</si>
  <si>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</si>
  <si>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</si>
  <si>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</si>
  <si>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</si>
  <si>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</si>
  <si>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</si>
  <si>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</si>
  <si>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</si>
  <si>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</si>
  <si>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</si>
  <si>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</si>
  <si>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</si>
  <si>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</si>
  <si>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</si>
  <si>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</si>
  <si>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</si>
  <si>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</si>
  <si>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</si>
  <si>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</si>
  <si>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</si>
  <si>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</si>
  <si>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</si>
  <si>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</si>
  <si>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</si>
  <si>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</si>
  <si>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</si>
  <si>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</si>
  <si>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</si>
  <si>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</si>
  <si>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</si>
  <si>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</si>
  <si>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</si>
  <si>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</si>
  <si>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</si>
  <si>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</si>
  <si>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</si>
  <si>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</si>
  <si>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</si>
  <si>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</si>
  <si>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</si>
  <si>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</si>
  <si>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</si>
  <si>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</si>
  <si>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</si>
  <si>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</si>
  <si>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</si>
  <si>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</si>
  <si>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</si>
  <si>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</si>
  <si>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</si>
  <si>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</si>
  <si>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</si>
  <si>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</si>
  <si>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</si>
  <si>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</si>
  <si>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</si>
  <si>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</si>
  <si>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</si>
  <si>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</si>
  <si>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</si>
  <si>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</si>
  <si>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</si>
  <si>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</si>
  <si>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</si>
  <si>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</si>
  <si>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</si>
  <si>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</si>
  <si>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</si>
  <si>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</si>
  <si>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</si>
  <si>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</si>
  <si>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</si>
  <si>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</si>
  <si>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</si>
  <si>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</si>
  <si>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</si>
  <si>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</si>
  <si>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</si>
  <si>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</si>
  <si>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</si>
  <si>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</si>
  <si>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</si>
  <si>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</si>
  <si>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</si>
  <si>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</si>
  <si>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</si>
  <si>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</si>
  <si>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</si>
  <si>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</si>
  <si>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</si>
  <si>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</si>
  <si>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</si>
  <si>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</si>
  <si>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</si>
  <si>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</si>
  <si>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</si>
  <si>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</si>
  <si>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</si>
  <si>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</si>
  <si>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</si>
  <si>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</si>
  <si>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</si>
  <si>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</si>
  <si>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</si>
  <si>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</si>
  <si>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</si>
  <si>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</si>
  <si>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</si>
  <si>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</si>
  <si>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</si>
  <si>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</si>
  <si>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</si>
  <si>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</si>
  <si>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</si>
  <si>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</si>
  <si>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</si>
  <si>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</si>
  <si>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</si>
  <si>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</si>
  <si>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</si>
  <si>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</si>
  <si>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</si>
  <si>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</si>
  <si>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</si>
  <si>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</si>
  <si>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</si>
  <si>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</si>
  <si>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</si>
  <si>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</si>
  <si>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</si>
  <si>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</si>
  <si>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</si>
  <si>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</si>
  <si>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</si>
  <si>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</si>
  <si>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</si>
  <si>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</si>
  <si>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</si>
  <si>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</si>
  <si>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</si>
  <si>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</si>
  <si>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</si>
  <si>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</si>
  <si>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</si>
  <si>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</si>
  <si>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</si>
  <si>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</si>
  <si>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</si>
  <si>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</si>
  <si>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</si>
  <si>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</si>
  <si>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</si>
  <si>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</si>
  <si>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</si>
  <si>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</si>
  <si>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</si>
  <si>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</si>
  <si>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</si>
  <si>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</si>
  <si>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</si>
  <si>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</si>
  <si>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</si>
  <si>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</si>
  <si>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</si>
  <si>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</si>
  <si>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</si>
  <si>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</si>
  <si>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</si>
  <si>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</si>
  <si>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</si>
  <si>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</si>
  <si>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</si>
  <si>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</si>
  <si>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</si>
  <si>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</si>
  <si>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</si>
  <si>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</si>
  <si>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</si>
  <si>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</si>
  <si>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</si>
  <si>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</si>
  <si>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</si>
  <si>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</si>
  <si>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</si>
  <si>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</si>
  <si>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</si>
  <si>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</si>
  <si>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</si>
  <si>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</si>
  <si>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</si>
  <si>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</si>
  <si>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</si>
  <si>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</si>
  <si>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</si>
  <si>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</si>
  <si>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</si>
  <si>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</si>
  <si>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</si>
  <si>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</si>
  <si>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</si>
  <si>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</si>
  <si>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</si>
  <si>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</si>
  <si>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</si>
  <si>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</si>
  <si>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</si>
  <si>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</si>
  <si>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</si>
  <si>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</si>
  <si>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</si>
  <si>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</si>
  <si>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</si>
  <si>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</si>
  <si>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</si>
  <si>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</si>
  <si>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</si>
  <si>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</si>
  <si>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</si>
  <si>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</si>
  <si>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</si>
  <si>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</si>
  <si>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</si>
  <si>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</si>
  <si>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</si>
  <si>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</si>
  <si>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</si>
  <si>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</si>
  <si>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</si>
  <si>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</si>
  <si>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</si>
  <si>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</si>
  <si>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</si>
  <si>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</si>
  <si>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</si>
  <si>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</si>
  <si>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</si>
  <si>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</si>
  <si>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</si>
  <si>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</si>
  <si>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</si>
  <si>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</si>
  <si>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</si>
  <si>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</si>
  <si>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</si>
  <si>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</si>
  <si>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</si>
  <si>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</si>
  <si>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</si>
  <si>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</si>
  <si>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</si>
  <si>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</si>
  <si>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</si>
  <si>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</si>
  <si>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</si>
  <si>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</si>
  <si>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</si>
  <si>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</si>
  <si>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</si>
  <si>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</si>
  <si>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</si>
  <si>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</si>
  <si>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</si>
  <si>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</si>
  <si>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</si>
  <si>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</si>
  <si>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</si>
  <si>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</si>
  <si>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</si>
  <si>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</si>
  <si>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</si>
  <si>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</si>
  <si>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</si>
  <si>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</si>
  <si>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</si>
  <si>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</si>
  <si>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</si>
  <si>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</si>
  <si>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</si>
  <si>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</si>
  <si>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</si>
  <si>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</si>
  <si>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</si>
  <si>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</si>
  <si>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</si>
  <si>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</si>
  <si>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</si>
  <si>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</si>
  <si>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</si>
  <si>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</si>
  <si>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</si>
  <si>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</si>
  <si>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</si>
  <si>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</si>
  <si>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</si>
  <si>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</si>
  <si>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</si>
  <si>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</si>
  <si>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</si>
  <si>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</si>
  <si>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</si>
  <si>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</si>
  <si>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</si>
  <si>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</si>
  <si>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</si>
  <si>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</si>
  <si>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</si>
  <si>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</si>
  <si>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</si>
  <si>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</si>
  <si>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</si>
  <si>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</si>
  <si>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</si>
  <si>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</si>
  <si>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</si>
  <si>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</si>
  <si>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</si>
  <si>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</si>
  <si>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</si>
  <si>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</si>
  <si>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</si>
  <si>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</si>
  <si>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</si>
  <si>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</si>
  <si>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</si>
  <si>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</si>
  <si>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</si>
  <si>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</si>
  <si>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</si>
  <si>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</si>
  <si>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</si>
  <si>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</si>
  <si>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</si>
  <si>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</si>
  <si>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</si>
  <si>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</si>
  <si>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</si>
  <si>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</si>
  <si>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</si>
  <si>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</si>
  <si>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</si>
  <si>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</si>
  <si>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</si>
  <si>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</si>
  <si>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</si>
  <si>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</si>
  <si>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</si>
  <si>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</si>
  <si>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</si>
  <si>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</si>
  <si>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</si>
  <si>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</si>
  <si>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</si>
  <si>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</si>
  <si>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</si>
  <si>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</si>
  <si>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</si>
  <si>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</si>
  <si>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</si>
  <si>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</si>
  <si>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</si>
  <si>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</si>
  <si>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</si>
  <si>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</si>
  <si>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</si>
  <si>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</si>
  <si>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</si>
  <si>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</si>
  <si>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</si>
  <si>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</si>
  <si>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</si>
  <si>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</si>
  <si>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</si>
  <si>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</si>
  <si>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</si>
  <si>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</si>
  <si>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</si>
  <si>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</si>
  <si>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</si>
  <si>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</si>
  <si>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</si>
  <si>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</si>
  <si>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</si>
  <si>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</si>
  <si>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</si>
  <si>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</si>
  <si>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</si>
  <si>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</si>
  <si>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</si>
  <si>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</si>
  <si>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</si>
  <si>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</si>
  <si>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</si>
  <si>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</si>
  <si>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</si>
  <si>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</si>
  <si>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</si>
  <si>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</si>
  <si>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</si>
  <si>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</si>
  <si>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</si>
  <si>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</si>
  <si>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</si>
  <si>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</si>
  <si>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</si>
  <si>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</si>
  <si>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</si>
  <si>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</si>
  <si>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</si>
  <si>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</si>
  <si>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</si>
  <si>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</si>
  <si>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</si>
  <si>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</si>
  <si>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</si>
  <si>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</si>
  <si>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</si>
  <si>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</si>
  <si>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</si>
  <si>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</si>
  <si>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</si>
  <si>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</si>
  <si>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</si>
  <si>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</si>
  <si>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</si>
  <si>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</si>
  <si>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</si>
  <si>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</si>
  <si>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</si>
  <si>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</si>
  <si>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</si>
  <si>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</si>
  <si>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</si>
  <si>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</si>
  <si>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</si>
  <si>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</si>
  <si>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</si>
  <si>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</si>
  <si>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</si>
  <si>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</si>
  <si>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</si>
  <si>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</si>
  <si>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</si>
  <si>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</si>
  <si>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</si>
  <si>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</si>
  <si>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</si>
  <si>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</si>
  <si>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</si>
  <si>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</si>
  <si>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</si>
  <si>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</si>
  <si>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</si>
  <si>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</si>
  <si>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</si>
  <si>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</si>
  <si>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</si>
  <si>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</si>
  <si>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</si>
  <si>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</si>
  <si>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</si>
  <si>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</si>
  <si>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</si>
  <si>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</si>
  <si>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</si>
  <si>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</si>
  <si>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</si>
  <si>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</si>
  <si>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</si>
  <si>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</si>
  <si>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</si>
  <si>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</si>
  <si>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</si>
  <si>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</si>
  <si>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</si>
  <si>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</si>
  <si>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</si>
  <si>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</si>
  <si>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</si>
  <si>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</si>
  <si>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</si>
  <si>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</si>
  <si>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</si>
  <si>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</si>
  <si>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</si>
  <si>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</si>
  <si>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</si>
  <si>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</si>
  <si>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</si>
  <si>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</si>
  <si>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</si>
  <si>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</si>
  <si>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</si>
  <si>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</si>
  <si>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</si>
  <si>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</si>
  <si>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</si>
  <si>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</si>
  <si>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</si>
  <si>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</si>
  <si>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</si>
  <si>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</si>
  <si>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</si>
  <si>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</si>
  <si>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</si>
  <si>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</si>
  <si>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</si>
  <si>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</si>
  <si>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</si>
  <si>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</si>
  <si>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</si>
  <si>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</si>
  <si>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</si>
  <si>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</si>
  <si>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</si>
  <si>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</si>
  <si>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</si>
  <si>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</si>
  <si>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</si>
  <si>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</si>
  <si>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</si>
  <si>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</si>
  <si>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</si>
  <si>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</si>
  <si>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</si>
  <si>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</si>
  <si>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</si>
  <si>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</si>
  <si>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</si>
  <si>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</si>
  <si>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</si>
  <si>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</si>
  <si>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</si>
  <si>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</si>
  <si>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</si>
  <si>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</si>
  <si>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</si>
  <si>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</si>
  <si>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</si>
  <si>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</si>
  <si>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</si>
  <si>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</si>
  <si>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</si>
  <si>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</si>
  <si>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</si>
  <si>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</si>
  <si>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</si>
  <si>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</si>
  <si>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</si>
  <si>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</si>
  <si>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</si>
  <si>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</si>
  <si>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</si>
  <si>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</si>
  <si>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</si>
  <si>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</si>
  <si>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</si>
  <si>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</si>
  <si>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</si>
  <si>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</si>
  <si>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</si>
  <si>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</si>
  <si>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</si>
  <si>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</si>
  <si>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</si>
  <si>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</si>
  <si>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</si>
  <si>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</si>
  <si>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</si>
  <si>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</si>
  <si>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</si>
  <si>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</si>
  <si>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</si>
  <si>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</si>
  <si>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</si>
  <si>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</si>
  <si>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</si>
  <si>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</si>
  <si>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</si>
  <si>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</si>
  <si>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</si>
  <si>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</si>
  <si>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</si>
  <si>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</si>
  <si>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</si>
  <si>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</si>
  <si>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</si>
  <si>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</si>
  <si>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</si>
  <si>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</si>
  <si>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</si>
  <si>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</si>
  <si>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</si>
  <si>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</si>
  <si>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</si>
  <si>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</si>
  <si>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</si>
  <si>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</si>
  <si>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</si>
  <si>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</si>
  <si>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</si>
  <si>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</si>
  <si>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</si>
  <si>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</si>
  <si>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</si>
  <si>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</si>
  <si>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</si>
  <si>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</si>
  <si>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</si>
  <si>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</si>
  <si>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</si>
  <si>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</si>
  <si>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</si>
  <si>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</si>
  <si>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</si>
  <si>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</si>
  <si>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</si>
  <si>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</si>
  <si>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</si>
  <si>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</si>
  <si>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</si>
  <si>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</si>
  <si>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</si>
  <si>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</si>
  <si>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</si>
  <si>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</si>
  <si>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</si>
  <si>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</si>
  <si>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</si>
  <si>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</si>
  <si>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</si>
  <si>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</si>
  <si>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</si>
  <si>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</si>
  <si>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</si>
  <si>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</si>
  <si>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</si>
  <si>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</si>
  <si>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</si>
  <si>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</si>
  <si>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</si>
  <si>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</si>
  <si>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</si>
  <si>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</si>
  <si>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</si>
  <si>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</si>
  <si>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</si>
  <si>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</si>
  <si>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</si>
  <si>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</si>
  <si>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</si>
  <si>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</si>
  <si>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</si>
  <si>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</si>
  <si>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</si>
  <si>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</si>
  <si>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</si>
  <si>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</si>
  <si>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</si>
  <si>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</si>
  <si>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</si>
  <si>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</si>
  <si>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</si>
  <si>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</si>
  <si>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</si>
  <si>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</si>
  <si>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</si>
  <si>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</si>
  <si>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</si>
  <si>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</si>
  <si>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</si>
  <si>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</si>
  <si>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</si>
  <si>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</si>
  <si>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</si>
  <si>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</si>
  <si>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</si>
  <si>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</si>
  <si>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</si>
  <si>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</si>
  <si>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</si>
  <si>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</si>
  <si>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</si>
  <si>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</si>
  <si>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</si>
  <si>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</si>
  <si>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</si>
  <si>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</si>
  <si>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</si>
  <si>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</si>
  <si>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</si>
  <si>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</si>
  <si>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</si>
  <si>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</si>
  <si>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</si>
  <si>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</si>
  <si>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</si>
  <si>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</si>
  <si>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</si>
  <si>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</si>
  <si>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</si>
  <si>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</si>
  <si>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</si>
  <si>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</si>
  <si>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</si>
  <si>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</si>
  <si>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</si>
  <si>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</si>
  <si>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</si>
  <si>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</si>
  <si>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</si>
  <si>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</si>
  <si>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</si>
  <si>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</si>
  <si>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</si>
  <si>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</si>
  <si>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</si>
  <si>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</si>
  <si>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</si>
  <si>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</si>
  <si>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</si>
  <si>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</si>
  <si>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</si>
  <si>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</si>
  <si>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</si>
  <si>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</si>
  <si>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</si>
  <si>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</si>
  <si>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</si>
  <si>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</si>
  <si>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</si>
  <si>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</si>
  <si>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</si>
  <si>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</si>
  <si>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</si>
  <si>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</si>
  <si>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</si>
  <si>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</si>
  <si>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</si>
  <si>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</si>
  <si>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</si>
  <si>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</si>
  <si>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</si>
  <si>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</si>
  <si>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</si>
  <si>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</si>
  <si>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</si>
  <si>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</si>
  <si>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</si>
  <si>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</si>
  <si>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</si>
  <si>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</si>
  <si>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</si>
  <si>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</si>
  <si>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</si>
  <si>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</si>
  <si>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</si>
  <si>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</si>
  <si>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</si>
  <si>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</si>
  <si>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</si>
  <si>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</si>
  <si>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</si>
  <si>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</si>
  <si>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</si>
  <si>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</si>
  <si>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</si>
  <si>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</si>
  <si>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</si>
  <si>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</si>
  <si>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</si>
  <si>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</si>
  <si>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</si>
  <si>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</si>
  <si>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</si>
  <si>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</si>
  <si>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</si>
  <si>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</si>
  <si>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</si>
  <si>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</si>
  <si>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</si>
  <si>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</si>
  <si>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</si>
  <si>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</si>
  <si>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</si>
  <si>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</si>
  <si>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</si>
  <si>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</si>
  <si>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</si>
  <si>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</si>
  <si>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</si>
  <si>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</si>
  <si>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</si>
  <si>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</si>
  <si>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</si>
  <si>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</si>
  <si>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</si>
  <si>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</si>
  <si>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</si>
  <si>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</si>
  <si>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</si>
  <si>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</si>
  <si>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</si>
  <si>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</si>
  <si>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</si>
  <si>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</si>
  <si>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</si>
  <si>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</si>
  <si>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</si>
  <si>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</si>
  <si>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</si>
  <si>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</si>
  <si>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</si>
  <si>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</si>
  <si>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</si>
  <si>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</si>
  <si>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</si>
  <si>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</si>
  <si>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</si>
  <si>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</si>
  <si>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</si>
  <si>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</si>
  <si>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</si>
  <si>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</si>
  <si>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</si>
  <si>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</si>
  <si>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</si>
  <si>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</si>
  <si>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</si>
  <si>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</si>
  <si>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</si>
  <si>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</si>
  <si>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</si>
  <si>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</si>
  <si>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</si>
  <si>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</si>
  <si>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</si>
  <si>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</si>
  <si>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</si>
  <si>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</si>
  <si>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</si>
  <si>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</si>
  <si>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</si>
  <si>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</si>
  <si>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</si>
  <si>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</si>
  <si>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</si>
  <si>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</si>
  <si>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</si>
  <si>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</si>
  <si>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</si>
  <si>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</si>
  <si>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</si>
  <si>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</si>
  <si>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</si>
  <si>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</si>
  <si>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</si>
  <si>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</si>
  <si>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</si>
  <si>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</si>
  <si>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</si>
  <si>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</si>
  <si>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</si>
  <si>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</si>
  <si>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</si>
  <si>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</si>
  <si>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</si>
  <si>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</si>
  <si>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</si>
  <si>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</si>
  <si>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</si>
  <si>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</si>
  <si>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</si>
  <si>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</si>
  <si>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</si>
  <si>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</si>
  <si>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</si>
  <si>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</si>
  <si>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</si>
  <si>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</si>
  <si>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</si>
  <si>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</si>
  <si>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</si>
  <si>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</si>
  <si>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</si>
  <si>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</si>
  <si>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</si>
  <si>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</si>
  <si>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</si>
  <si>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</si>
  <si>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</si>
  <si>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</si>
  <si>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</si>
  <si>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</si>
  <si>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</si>
  <si>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</si>
  <si>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</si>
  <si>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</si>
  <si>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</si>
  <si>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</si>
  <si>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</si>
  <si>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</si>
  <si>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</si>
  <si>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</si>
  <si>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</si>
  <si>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</si>
  <si>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</si>
  <si>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</si>
  <si>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</si>
  <si>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</si>
  <si>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</si>
  <si>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</si>
  <si>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</si>
  <si>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</si>
  <si>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</si>
  <si>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</si>
  <si>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</si>
  <si>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</si>
  <si>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</si>
  <si>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</si>
  <si>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</si>
  <si>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</si>
  <si>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</si>
  <si>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</si>
  <si>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</si>
  <si>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</si>
  <si>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</si>
  <si>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</si>
  <si>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</si>
  <si>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</si>
  <si>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</si>
  <si>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</si>
  <si>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</si>
  <si>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</si>
  <si>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</si>
  <si>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</si>
  <si>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</si>
  <si>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</si>
  <si>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</si>
  <si>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</si>
  <si>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</si>
  <si>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</si>
  <si>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</si>
  <si>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</si>
  <si>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</si>
  <si>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</si>
  <si>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</si>
  <si>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</si>
  <si>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</si>
  <si>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</si>
  <si>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</si>
  <si>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</si>
  <si>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</si>
  <si>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</si>
  <si>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</si>
  <si>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</si>
  <si>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</si>
  <si>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</si>
  <si>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</si>
  <si>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</si>
  <si>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</si>
  <si>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</si>
  <si>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</si>
  <si>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</si>
  <si>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</si>
  <si>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</si>
  <si>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</si>
  <si>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</si>
  <si>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</si>
  <si>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</si>
  <si>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</si>
  <si>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</si>
  <si>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</si>
  <si>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</si>
  <si>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</si>
  <si>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</si>
  <si>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</si>
  <si>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</si>
  <si>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</si>
  <si>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</si>
  <si>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</si>
  <si>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</si>
  <si>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</si>
  <si>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</si>
  <si>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</si>
  <si>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</si>
  <si>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</si>
  <si>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</si>
  <si>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</si>
  <si>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</si>
  <si>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</si>
  <si>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</si>
  <si>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</si>
  <si>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</si>
  <si>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</si>
  <si>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</si>
  <si>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</si>
  <si>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</si>
  <si>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</si>
  <si>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</si>
  <si>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</si>
  <si>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</si>
  <si>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</si>
  <si>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</si>
  <si>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</si>
  <si>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</si>
  <si>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</si>
  <si>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</si>
  <si>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</si>
  <si>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</si>
  <si>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</si>
  <si>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</si>
  <si>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</si>
  <si>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</si>
  <si>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</si>
  <si>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</si>
  <si>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</si>
  <si>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</si>
  <si>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</si>
  <si>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</si>
  <si>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</si>
  <si>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</si>
  <si>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</si>
  <si>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</si>
  <si>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</si>
  <si>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</si>
  <si>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</si>
  <si>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</si>
  <si>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</si>
  <si>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</si>
  <si>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</si>
  <si>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</si>
  <si>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</si>
  <si>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</si>
  <si>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</si>
  <si>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</si>
  <si>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</si>
  <si>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</si>
  <si>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</si>
  <si>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</si>
  <si>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</si>
  <si>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</si>
  <si>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</si>
  <si>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</si>
  <si>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</si>
  <si>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</si>
  <si>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</si>
  <si>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</si>
  <si>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</si>
  <si>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</si>
  <si>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</si>
  <si>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</si>
  <si>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</si>
  <si>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</si>
  <si>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</si>
  <si>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</si>
  <si>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</si>
  <si>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</si>
  <si>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</si>
  <si>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</si>
  <si>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</si>
  <si>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</si>
  <si>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</si>
  <si>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</si>
  <si>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</si>
  <si>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</si>
  <si>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</si>
  <si>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</si>
  <si>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</si>
  <si>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</si>
  <si>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</si>
  <si>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</si>
  <si>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</si>
  <si>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</si>
  <si>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</si>
  <si>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</si>
  <si>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</si>
  <si>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</si>
  <si>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</si>
  <si>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</si>
  <si>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</si>
  <si>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</si>
  <si>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</si>
  <si>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</si>
  <si>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</si>
  <si>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</si>
  <si>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</si>
  <si>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</si>
  <si>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</si>
  <si>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</si>
  <si>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</si>
  <si>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</si>
  <si>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</si>
  <si>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</si>
  <si>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</si>
  <si>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</si>
  <si>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</si>
  <si>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</si>
  <si>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</si>
  <si>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</si>
  <si>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</si>
  <si>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</si>
  <si>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</si>
  <si>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</si>
  <si>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</si>
  <si>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</si>
  <si>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</si>
  <si>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</si>
  <si>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</si>
  <si>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</si>
  <si>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</si>
  <si>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</si>
  <si>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</si>
  <si>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</si>
  <si>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</si>
  <si>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</si>
  <si>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</si>
  <si>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</si>
  <si>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</si>
  <si>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</si>
  <si>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</si>
  <si>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</si>
  <si>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</si>
  <si>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</si>
  <si>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</si>
  <si>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</si>
  <si>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</si>
  <si>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</si>
  <si>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</si>
  <si>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</si>
  <si>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</si>
  <si>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</si>
  <si>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</si>
  <si>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</si>
  <si>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</si>
  <si>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</si>
  <si>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</si>
  <si>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</si>
  <si>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</si>
  <si>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</si>
  <si>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</si>
  <si>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</si>
  <si>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</si>
  <si>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</si>
  <si>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</si>
  <si>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</si>
  <si>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</si>
  <si>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</si>
  <si>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</si>
  <si>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</si>
  <si>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</si>
  <si>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</si>
  <si>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</si>
  <si>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</si>
  <si>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</si>
  <si>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</si>
  <si>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</si>
  <si>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</si>
  <si>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</si>
  <si>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</si>
  <si>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</si>
  <si>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</si>
  <si>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</si>
  <si>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</si>
  <si>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</si>
  <si>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</si>
  <si>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</si>
  <si>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</si>
  <si>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</si>
  <si>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</si>
  <si>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</si>
  <si>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</si>
  <si>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</si>
  <si>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</si>
  <si>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</si>
  <si>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</si>
  <si>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</si>
  <si>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</si>
  <si>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</si>
  <si>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</si>
  <si>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</si>
  <si>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</si>
  <si>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</si>
  <si>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</si>
  <si>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</si>
  <si>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</si>
  <si>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</si>
  <si>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</si>
  <si>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</si>
  <si>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</si>
  <si>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</si>
  <si>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</si>
  <si>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</si>
  <si>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</si>
  <si>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</si>
  <si>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</si>
  <si>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</si>
  <si>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</si>
  <si>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</si>
  <si>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</si>
  <si>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</si>
  <si>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</si>
  <si>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</si>
  <si>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</si>
  <si>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</si>
  <si>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</si>
  <si>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</si>
  <si>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</si>
  <si>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</si>
  <si>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</si>
  <si>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</si>
  <si>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</si>
  <si>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</si>
  <si>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</si>
  <si>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</si>
  <si>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</si>
  <si>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</si>
  <si>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</si>
  <si>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</si>
  <si>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</si>
  <si>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</si>
  <si>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</si>
  <si>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</si>
  <si>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</si>
  <si>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</si>
  <si>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</si>
  <si>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</si>
  <si>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</si>
  <si>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</si>
  <si>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</si>
  <si>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</si>
  <si>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</si>
  <si>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</si>
  <si>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</si>
  <si>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</si>
  <si>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</si>
  <si>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</si>
  <si>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</si>
  <si>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</si>
  <si>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</si>
  <si>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</si>
  <si>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</si>
  <si>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</si>
  <si>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</si>
  <si>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</si>
  <si>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</si>
  <si>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</si>
  <si>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</si>
  <si>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</si>
  <si>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</si>
  <si>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</si>
  <si>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</si>
  <si>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</si>
  <si>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</si>
  <si>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</si>
  <si>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</si>
  <si>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</si>
  <si>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</si>
  <si>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</si>
  <si>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</si>
  <si>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</si>
  <si>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</si>
  <si>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</si>
  <si>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</si>
  <si>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</si>
  <si>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</si>
  <si>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</si>
  <si>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</si>
  <si>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</si>
  <si>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</si>
  <si>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</si>
  <si>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</si>
  <si>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</si>
  <si>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</si>
  <si>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</si>
  <si>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</si>
  <si>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</si>
  <si>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</si>
  <si>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</si>
  <si>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</si>
  <si>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</si>
  <si>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</si>
  <si>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</si>
  <si>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</si>
  <si>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</si>
  <si>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</si>
  <si>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</si>
  <si>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</si>
  <si>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</si>
  <si>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</si>
  <si>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</si>
  <si>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</si>
  <si>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</si>
  <si>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</si>
  <si>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</si>
  <si>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</si>
  <si>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</si>
  <si>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</si>
  <si>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</si>
  <si>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</si>
  <si>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</si>
  <si>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</si>
  <si>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</si>
  <si>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</si>
  <si>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</si>
  <si>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</si>
  <si>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</si>
  <si>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</si>
  <si>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</si>
  <si>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</si>
  <si>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</si>
  <si>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</si>
  <si>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</si>
  <si>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</si>
  <si>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</si>
  <si>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</si>
  <si>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</si>
  <si>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</si>
  <si>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</si>
  <si>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</si>
  <si>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</si>
  <si>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</si>
  <si>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</si>
  <si>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</si>
  <si>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</si>
  <si>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</si>
  <si>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</si>
  <si>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</si>
  <si>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</si>
  <si>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</si>
  <si>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</si>
  <si>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</si>
  <si>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</si>
  <si>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</si>
  <si>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</si>
  <si>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</si>
  <si>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</si>
  <si>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</si>
  <si>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</si>
  <si>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</si>
  <si>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</si>
  <si>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</si>
  <si>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</si>
  <si>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</si>
  <si>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</si>
  <si>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</si>
  <si>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</si>
  <si>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</si>
  <si>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</si>
  <si>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</si>
  <si>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</si>
  <si>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</si>
  <si>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</si>
  <si>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</si>
  <si>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</si>
  <si>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</si>
  <si>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</si>
  <si>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</si>
  <si>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</si>
  <si>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</si>
  <si>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</si>
  <si>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</si>
  <si>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</si>
  <si>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</si>
  <si>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</si>
  <si>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</si>
  <si>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</si>
  <si>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</si>
  <si>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</si>
  <si>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</si>
  <si>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</si>
  <si>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</si>
  <si>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</si>
  <si>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</si>
  <si>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</si>
  <si>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</si>
  <si>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</si>
  <si>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</si>
  <si>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</si>
  <si>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</si>
  <si>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</si>
  <si>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</si>
  <si>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</si>
  <si>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</si>
  <si>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</si>
  <si>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</si>
  <si>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</si>
  <si>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</si>
  <si>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</si>
  <si>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</si>
  <si>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</si>
  <si>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</si>
  <si>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</si>
  <si>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</si>
  <si>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</si>
  <si>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</si>
  <si>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</si>
  <si>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</si>
  <si>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</si>
  <si>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</si>
  <si>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</si>
  <si>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</si>
  <si>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</si>
  <si>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</si>
  <si>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</si>
  <si>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</si>
  <si>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</si>
  <si>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</si>
  <si>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</si>
  <si>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</si>
  <si>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</si>
  <si>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</si>
  <si>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</si>
  <si>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</si>
  <si>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</si>
  <si>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</si>
  <si>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</si>
  <si>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</si>
  <si>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</si>
  <si>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</si>
  <si>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</si>
  <si>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</si>
  <si>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</si>
  <si>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</si>
  <si>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</si>
  <si>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</si>
  <si>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</si>
  <si>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</si>
  <si>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</si>
  <si>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</si>
  <si>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</si>
  <si>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</si>
  <si>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</si>
  <si>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</si>
  <si>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</si>
  <si>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</si>
  <si>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</si>
  <si>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</si>
  <si>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</si>
  <si>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</si>
  <si>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</si>
  <si>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</si>
  <si>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</si>
  <si>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</si>
  <si>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</si>
  <si>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</si>
  <si>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</si>
  <si>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</si>
  <si>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</si>
  <si>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</si>
  <si>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</si>
  <si>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</si>
  <si>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</si>
  <si>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</si>
  <si>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</si>
  <si>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</si>
  <si>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</si>
  <si>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</si>
  <si>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</si>
  <si>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</si>
  <si>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</si>
  <si>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</si>
  <si>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</si>
  <si>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</si>
  <si>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</si>
  <si>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</si>
  <si>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</si>
  <si>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</si>
  <si>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</si>
  <si>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</si>
  <si>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</si>
  <si>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</si>
  <si>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</si>
  <si>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</si>
  <si>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</si>
  <si>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</si>
  <si>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</si>
  <si>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</si>
  <si>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</si>
  <si>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</si>
  <si>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</si>
  <si>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</si>
  <si>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</si>
  <si>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</si>
  <si>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</si>
  <si>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</si>
  <si>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</si>
  <si>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</si>
  <si>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</si>
  <si>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</si>
  <si>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</si>
  <si>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</si>
  <si>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</si>
  <si>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</si>
  <si>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</si>
  <si>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</si>
  <si>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</si>
  <si>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</si>
  <si>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</si>
  <si>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</si>
  <si>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</si>
  <si>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</si>
  <si>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</si>
  <si>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</si>
  <si>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</si>
  <si>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</si>
  <si>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</si>
  <si>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</si>
  <si>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</si>
  <si>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</si>
  <si>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</si>
  <si>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</si>
  <si>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</si>
  <si>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</si>
  <si>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</si>
  <si>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</si>
  <si>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</si>
  <si>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</si>
  <si>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</si>
  <si>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</si>
  <si>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</si>
  <si>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</si>
  <si>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</si>
  <si>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</si>
  <si>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</si>
  <si>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</si>
  <si>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</si>
  <si>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</si>
  <si>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</si>
  <si>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</si>
  <si>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</si>
  <si>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</si>
  <si>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</si>
  <si>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</si>
  <si>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</si>
  <si>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</si>
  <si>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</si>
  <si>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</si>
  <si>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</si>
  <si>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</si>
  <si>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</si>
  <si>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</si>
  <si>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</si>
  <si>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</si>
  <si>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</si>
  <si>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</si>
  <si>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</si>
  <si>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</si>
  <si>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</si>
  <si>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</si>
  <si>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</si>
  <si>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</si>
  <si>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</si>
  <si>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</si>
  <si>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</si>
  <si>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</si>
  <si>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</si>
  <si>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</si>
  <si>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</si>
  <si>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</si>
  <si>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</si>
  <si>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</si>
  <si>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</si>
  <si>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</si>
  <si>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</si>
  <si>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</si>
  <si>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</si>
  <si>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</si>
  <si>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</si>
  <si>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</si>
  <si>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</si>
  <si>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</si>
  <si>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</si>
  <si>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</si>
  <si>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</si>
  <si>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</si>
  <si>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</si>
  <si>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</si>
  <si>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</si>
  <si>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</si>
  <si>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</si>
  <si>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</si>
  <si>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</si>
  <si>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</si>
  <si>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</si>
  <si>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</si>
  <si>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</si>
  <si>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</si>
  <si>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</si>
  <si>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</si>
  <si>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</si>
  <si>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</si>
  <si>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</si>
  <si>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</si>
  <si>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</si>
  <si>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</si>
  <si>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</si>
  <si>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</si>
  <si>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</si>
  <si>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</si>
  <si>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</si>
  <si>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</si>
  <si>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</si>
  <si>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</si>
  <si>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</si>
  <si>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</si>
  <si>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</si>
  <si>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</si>
  <si>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</si>
  <si>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</si>
  <si>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</si>
  <si>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</si>
  <si>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</si>
  <si>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</si>
  <si>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</si>
  <si>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</si>
  <si>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</si>
  <si>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</si>
  <si>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</si>
  <si>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</si>
  <si>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</si>
  <si>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</si>
  <si>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</si>
  <si>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</si>
  <si>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</si>
  <si>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</si>
  <si>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</si>
  <si>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</si>
  <si>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</si>
  <si>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</si>
  <si>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</si>
  <si>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</si>
  <si>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</si>
  <si>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</si>
  <si>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</si>
  <si>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</si>
  <si>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</si>
  <si>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</si>
  <si>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</si>
  <si>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</si>
  <si>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</si>
  <si>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</si>
  <si>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</si>
  <si>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</si>
  <si>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</si>
  <si>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</si>
  <si>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</si>
  <si>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</si>
  <si>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</si>
  <si>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</si>
  <si>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</si>
  <si>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</si>
  <si>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</si>
  <si>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</si>
  <si>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</si>
  <si>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</si>
  <si>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</si>
  <si>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</si>
  <si>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</si>
  <si>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</si>
  <si>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</si>
  <si>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</si>
  <si>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</si>
  <si>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</si>
  <si>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</si>
  <si>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</si>
  <si>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</si>
  <si>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</si>
  <si>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</si>
  <si>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</si>
  <si>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</si>
  <si>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</si>
  <si>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</si>
  <si>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</si>
  <si>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</si>
  <si>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</si>
  <si>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</si>
  <si>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</si>
  <si>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</si>
  <si>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</si>
  <si>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</si>
  <si>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</si>
  <si>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</si>
  <si>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</si>
  <si>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</si>
  <si>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</si>
  <si>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</si>
  <si>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</si>
  <si>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</si>
  <si>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</si>
  <si>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</si>
  <si>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</si>
  <si>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</si>
  <si>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</si>
  <si>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</si>
  <si>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</si>
  <si>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</si>
  <si>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</si>
  <si>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</si>
  <si>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</si>
  <si>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</si>
  <si>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</si>
  <si>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</si>
  <si>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</si>
  <si>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</si>
  <si>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</si>
  <si>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</si>
  <si>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</si>
  <si>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</si>
  <si>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</si>
  <si>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</si>
  <si>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</si>
  <si>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</si>
  <si>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</si>
  <si>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</si>
  <si>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</si>
  <si>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</si>
  <si>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</si>
  <si>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</si>
  <si>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</si>
  <si>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</si>
  <si>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</si>
  <si>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</si>
  <si>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</si>
  <si>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</si>
  <si>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</si>
  <si>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</si>
  <si>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</si>
  <si>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</si>
  <si>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</si>
  <si>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</si>
  <si>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</si>
  <si>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</si>
  <si>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</si>
  <si>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</si>
  <si>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</si>
  <si>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</si>
  <si>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</si>
  <si>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</si>
  <si>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</si>
  <si>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</si>
  <si>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</si>
  <si>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</si>
  <si>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</si>
  <si>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</si>
  <si>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</si>
  <si>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</si>
  <si>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</si>
  <si>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</si>
  <si>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</si>
  <si>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</si>
  <si>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</si>
  <si>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</si>
  <si>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</si>
  <si>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</si>
  <si>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</si>
  <si>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</si>
  <si>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</si>
  <si>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</si>
  <si>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</si>
  <si>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</si>
  <si>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</si>
  <si>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</si>
  <si>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</si>
  <si>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</si>
  <si>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</si>
  <si>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</si>
  <si>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</si>
  <si>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</si>
  <si>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</si>
  <si>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</si>
  <si>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</si>
  <si>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</si>
  <si>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</si>
  <si>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</si>
  <si>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</si>
  <si>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</si>
  <si>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</si>
  <si>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</si>
  <si>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</si>
  <si>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</si>
  <si>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</si>
  <si>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</si>
  <si>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</si>
  <si>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</si>
  <si>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</si>
  <si>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</si>
  <si>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</si>
  <si>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</si>
  <si>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</si>
  <si>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</si>
  <si>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</si>
  <si>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</si>
  <si>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</si>
  <si>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</si>
  <si>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</si>
  <si>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</si>
  <si>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</si>
  <si>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</si>
  <si>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</si>
  <si>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</si>
  <si>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</si>
  <si>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</si>
  <si>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</si>
  <si>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</si>
  <si>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</si>
  <si>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</si>
  <si>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</si>
  <si>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</si>
  <si>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</si>
  <si>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</si>
  <si>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</si>
  <si>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</si>
  <si>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</si>
  <si>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</si>
  <si>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</si>
  <si>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</si>
  <si>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</si>
  <si>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</si>
  <si>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</si>
  <si>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</si>
  <si>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</si>
  <si>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</si>
  <si>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</si>
  <si>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</si>
  <si>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</si>
  <si>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</si>
  <si>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</si>
  <si>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</si>
  <si>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</si>
  <si>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</si>
  <si>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</si>
  <si>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</si>
  <si>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</si>
  <si>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</si>
  <si>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</si>
  <si>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</si>
  <si>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</si>
  <si>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</si>
  <si>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</si>
  <si>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</si>
  <si>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</si>
  <si>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</si>
  <si>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</si>
  <si>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</si>
  <si>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</si>
  <si>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</si>
  <si>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</si>
  <si>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</si>
  <si>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</si>
  <si>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</si>
  <si>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</si>
  <si>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</si>
  <si>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</si>
  <si>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</si>
  <si>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</si>
  <si>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</si>
  <si>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</si>
  <si>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</si>
  <si>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</si>
  <si>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</si>
  <si>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</si>
  <si>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</si>
  <si>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</si>
  <si>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</si>
  <si>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</si>
  <si>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</si>
  <si>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</si>
  <si>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</si>
  <si>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</si>
  <si>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</si>
  <si>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</si>
  <si>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</si>
  <si>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</si>
  <si>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</si>
  <si>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</si>
  <si>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</si>
  <si>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</si>
  <si>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</si>
  <si>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</si>
  <si>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</si>
  <si>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</si>
  <si>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</si>
  <si>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</si>
  <si>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</si>
  <si>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</si>
  <si>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</si>
  <si>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</si>
  <si>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</si>
  <si>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</si>
  <si>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</si>
  <si>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</si>
  <si>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</si>
  <si>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</si>
  <si>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</si>
  <si>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</si>
  <si>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</si>
  <si>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</si>
  <si>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</si>
  <si>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</si>
  <si>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</si>
  <si>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</si>
  <si>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</si>
  <si>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</si>
  <si>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</si>
  <si>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</si>
  <si>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</si>
  <si>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</si>
  <si>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</si>
  <si>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</si>
  <si>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</si>
  <si>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</si>
  <si>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</si>
  <si>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</si>
  <si>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</si>
  <si>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</si>
  <si>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</si>
  <si>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</si>
  <si>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</si>
  <si>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</si>
  <si>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</si>
  <si>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</si>
  <si>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</si>
  <si>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</si>
  <si>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</si>
  <si>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</si>
  <si>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</si>
  <si>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</si>
  <si>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</si>
  <si>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</si>
  <si>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</si>
  <si>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</si>
  <si>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</si>
  <si>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</si>
  <si>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</si>
  <si>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</si>
  <si>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</si>
  <si>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</si>
  <si>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</si>
  <si>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</si>
  <si>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</si>
  <si>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</si>
  <si>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</si>
  <si>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</si>
  <si>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</si>
  <si>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</si>
  <si>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</si>
  <si>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</si>
  <si>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</si>
  <si>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</si>
  <si>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</si>
  <si>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</si>
  <si>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</si>
  <si>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</si>
  <si>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</si>
  <si>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</si>
  <si>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</si>
  <si>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</si>
  <si>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</si>
  <si>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</si>
  <si>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</si>
  <si>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</si>
  <si>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</si>
  <si>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</si>
  <si>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</si>
  <si>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</si>
  <si>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</si>
  <si>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</si>
  <si>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</si>
  <si>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</si>
  <si>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</si>
  <si>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</si>
  <si>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</si>
  <si>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</si>
  <si>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</si>
  <si>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</si>
  <si>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</si>
  <si>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</si>
  <si>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</si>
  <si>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</si>
  <si>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</si>
  <si>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</si>
  <si>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</si>
  <si>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</si>
  <si>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</si>
  <si>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</si>
  <si>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</si>
  <si>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</si>
  <si>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</si>
  <si>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</si>
  <si>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</si>
  <si>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</si>
  <si>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</si>
  <si>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</si>
  <si>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</si>
  <si>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</si>
  <si>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</si>
  <si>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</si>
  <si>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</si>
  <si>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</si>
  <si>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</si>
  <si>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</si>
  <si>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</si>
  <si>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</si>
  <si>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</si>
  <si>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</si>
  <si>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</si>
  <si>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</si>
  <si>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</si>
  <si>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</si>
  <si>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</si>
  <si>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</si>
  <si>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</si>
  <si>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</si>
  <si>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</si>
  <si>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</si>
  <si>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</si>
  <si>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</si>
  <si>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</si>
  <si>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</si>
  <si>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</si>
  <si>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</si>
  <si>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</si>
  <si>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</si>
  <si>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</si>
  <si>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</si>
  <si>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</si>
  <si>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</si>
  <si>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</si>
  <si>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</si>
  <si>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</si>
  <si>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</si>
  <si>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</si>
  <si>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</si>
  <si>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</si>
  <si>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</si>
  <si>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</si>
  <si>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</si>
  <si>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</si>
  <si>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</si>
  <si>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</si>
  <si>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</si>
  <si>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</si>
  <si>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</si>
  <si>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</si>
  <si>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</si>
  <si>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</si>
  <si>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</si>
  <si>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</si>
  <si>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</si>
  <si>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</si>
  <si>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</si>
  <si>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</si>
  <si>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</si>
  <si>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</si>
  <si>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</si>
  <si>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</si>
  <si>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</si>
  <si>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</si>
  <si>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</si>
  <si>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</si>
  <si>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</si>
  <si>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</si>
  <si>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</si>
  <si>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</si>
  <si>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</si>
  <si>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</si>
  <si>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</si>
  <si>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</si>
  <si>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</si>
  <si>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</si>
  <si>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</si>
  <si>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</si>
  <si>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</si>
  <si>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</si>
  <si>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</si>
  <si>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</si>
  <si>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</si>
  <si>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</si>
  <si>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</si>
  <si>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</si>
  <si>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</si>
  <si>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</si>
  <si>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</si>
  <si>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</si>
  <si>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</si>
  <si>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</si>
  <si>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</si>
  <si>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</si>
  <si>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</si>
  <si>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</si>
  <si>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</si>
  <si>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</si>
  <si>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</si>
  <si>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</si>
  <si>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</si>
  <si>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</si>
  <si>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</si>
  <si>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</si>
  <si>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</si>
  <si>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</si>
  <si>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</si>
  <si>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</si>
  <si>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</si>
  <si>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</si>
  <si>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</si>
  <si>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</si>
  <si>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</si>
  <si>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</si>
  <si>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</si>
  <si>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</si>
  <si>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</si>
  <si>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</si>
  <si>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</si>
  <si>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</si>
  <si>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</si>
  <si>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</si>
  <si>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</si>
  <si>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</si>
  <si>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</si>
  <si>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</si>
  <si>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</si>
  <si>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</si>
  <si>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</si>
  <si>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</si>
  <si>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</si>
  <si>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</si>
  <si>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</si>
  <si>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</si>
  <si>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</si>
  <si>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</si>
  <si>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</si>
  <si>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</si>
  <si>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</si>
  <si>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</si>
  <si>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</si>
  <si>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</si>
  <si>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</si>
  <si>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</si>
  <si>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</si>
  <si>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</si>
  <si>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</si>
  <si>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</si>
  <si>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</si>
  <si>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</si>
  <si>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</si>
  <si>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</si>
  <si>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</si>
  <si>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</si>
  <si>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</si>
  <si>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</si>
  <si>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</si>
  <si>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</si>
  <si>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</si>
  <si>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</si>
  <si>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</si>
  <si>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</si>
  <si>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</si>
  <si>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</si>
  <si>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</si>
  <si>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</si>
  <si>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</si>
  <si>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</si>
  <si>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</si>
  <si>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</si>
  <si>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</si>
  <si>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</si>
  <si>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</si>
  <si>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</si>
  <si>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</si>
  <si>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</si>
  <si>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</si>
  <si>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</si>
  <si>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</si>
  <si>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</si>
  <si>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</si>
  <si>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</si>
  <si>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</si>
  <si>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</si>
  <si>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</si>
  <si>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</si>
  <si>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</si>
  <si>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</si>
  <si>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</si>
  <si>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</si>
  <si>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</si>
  <si>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</si>
  <si>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</si>
  <si>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</si>
  <si>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</si>
  <si>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</si>
  <si>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</si>
  <si>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</si>
  <si>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</si>
  <si>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</si>
  <si>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</si>
  <si>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</si>
  <si>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</si>
  <si>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</si>
  <si>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</si>
  <si>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</si>
  <si>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</si>
  <si>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</si>
  <si>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</si>
  <si>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</si>
  <si>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</si>
  <si>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</si>
  <si>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</si>
  <si>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</si>
  <si>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</si>
  <si>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</si>
  <si>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</si>
  <si>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</si>
  <si>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</si>
  <si>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</si>
  <si>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</si>
  <si>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</si>
  <si>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</si>
  <si>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</si>
  <si>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</si>
  <si>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</si>
  <si>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</si>
  <si>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</si>
  <si>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</si>
  <si>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</si>
  <si>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</si>
  <si>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</si>
  <si>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</si>
  <si>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</si>
  <si>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</si>
  <si>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</si>
  <si>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</si>
  <si>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</si>
  <si>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</si>
  <si>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</si>
  <si>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</si>
  <si>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</si>
  <si>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</si>
  <si>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</si>
  <si>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</si>
  <si>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</si>
  <si>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</si>
  <si>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</si>
  <si>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</si>
  <si>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</si>
  <si>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</si>
  <si>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</si>
  <si>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</si>
  <si>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</si>
  <si>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</si>
  <si>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</si>
  <si>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</si>
  <si>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</si>
  <si>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</si>
  <si>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</si>
  <si>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</si>
  <si>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</si>
  <si>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</si>
  <si>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</si>
  <si>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</si>
  <si>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</si>
  <si>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</si>
  <si>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</si>
  <si>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</si>
  <si>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</si>
  <si>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</si>
  <si>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</si>
  <si>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</si>
  <si>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</si>
  <si>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</si>
  <si>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</si>
  <si>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</si>
  <si>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</si>
  <si>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</si>
  <si>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</si>
  <si>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</si>
  <si>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</si>
  <si>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</si>
  <si>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</si>
  <si>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</si>
  <si>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</si>
  <si>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</si>
  <si>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</si>
  <si>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</si>
  <si>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</si>
  <si>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</si>
  <si>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</si>
  <si>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</si>
  <si>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</si>
  <si>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</si>
  <si>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</si>
  <si>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</si>
  <si>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</si>
  <si>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</si>
  <si>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</si>
  <si>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</si>
  <si>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</si>
  <si>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</si>
  <si>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</si>
  <si>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</si>
  <si>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</si>
  <si>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</si>
  <si>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</si>
  <si>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</si>
  <si>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</si>
  <si>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</si>
  <si>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</si>
  <si>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</si>
  <si>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</si>
  <si>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</si>
  <si>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</si>
  <si>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</si>
  <si>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</si>
  <si>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</si>
  <si>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</si>
  <si>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</si>
  <si>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</si>
  <si>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</si>
  <si>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</si>
  <si>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</si>
  <si>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</si>
  <si>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</si>
  <si>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</si>
  <si>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</si>
  <si>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</si>
  <si>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</si>
  <si>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</si>
  <si>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</si>
  <si>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</si>
  <si>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</si>
  <si>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</si>
  <si>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</si>
  <si>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</si>
  <si>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</si>
  <si>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</si>
  <si>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</si>
  <si>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</si>
  <si>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</si>
  <si>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</si>
  <si>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</si>
  <si>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</si>
  <si>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</si>
  <si>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</si>
  <si>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</si>
  <si>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</si>
  <si>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</si>
  <si>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</si>
  <si>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</si>
  <si>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</si>
  <si>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</si>
  <si>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</si>
  <si>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</si>
  <si>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</si>
  <si>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</si>
  <si>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</si>
  <si>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</si>
  <si>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</si>
  <si>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</si>
  <si>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</si>
  <si>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</si>
  <si>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</si>
  <si>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</si>
  <si>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</si>
  <si>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</si>
  <si>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</si>
  <si>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</si>
  <si>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</si>
  <si>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</si>
  <si>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</si>
  <si>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</si>
  <si>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</si>
  <si>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</si>
  <si>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</si>
  <si>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</si>
  <si>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</si>
  <si>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</si>
  <si>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</si>
  <si>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</si>
  <si>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</si>
  <si>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</si>
  <si>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</si>
  <si>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</si>
  <si>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</si>
  <si>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</si>
  <si>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</si>
  <si>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</si>
  <si>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</si>
  <si>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</si>
  <si>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</si>
  <si>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</si>
  <si>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</si>
  <si>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</si>
  <si>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</si>
  <si>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</si>
  <si>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</si>
  <si>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</si>
  <si>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</si>
  <si>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</si>
  <si>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</si>
  <si>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</si>
  <si>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</si>
  <si>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</si>
  <si>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</si>
  <si>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</si>
  <si>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</si>
  <si>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</si>
  <si>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</si>
  <si>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</si>
  <si>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</si>
  <si>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</si>
  <si>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</si>
  <si>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</si>
  <si>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</si>
  <si>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</si>
  <si>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</si>
  <si>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</si>
  <si>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</si>
  <si>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</si>
  <si>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</si>
  <si>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</si>
  <si>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</si>
  <si>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</si>
  <si>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</si>
  <si>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</si>
  <si>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</si>
  <si>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</si>
  <si>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</si>
  <si>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</si>
  <si>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</si>
  <si>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</si>
  <si>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</si>
  <si>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</si>
  <si>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</si>
  <si>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</si>
  <si>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</si>
  <si>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</si>
  <si>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</si>
  <si>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</si>
  <si>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</si>
  <si>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</si>
  <si>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</si>
  <si>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</si>
  <si>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</si>
  <si>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</si>
  <si>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</si>
  <si>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</si>
  <si>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</si>
  <si>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</si>
  <si>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</si>
  <si>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</si>
  <si>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</si>
  <si>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</si>
  <si>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</si>
  <si>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</si>
  <si>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</si>
  <si>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</si>
  <si>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</si>
  <si>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</si>
  <si>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</si>
  <si>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</si>
  <si>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</si>
  <si>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</si>
  <si>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</si>
  <si>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</si>
  <si>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</si>
  <si>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</si>
  <si>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</si>
  <si>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</si>
  <si>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</si>
  <si>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</si>
  <si>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</si>
  <si>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</si>
  <si>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</si>
  <si>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</si>
  <si>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</si>
  <si>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</si>
  <si>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</si>
  <si>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</si>
  <si>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</si>
  <si>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</si>
  <si>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</si>
  <si>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</si>
  <si>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</si>
  <si>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</si>
  <si>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</si>
  <si>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</si>
  <si>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</si>
  <si>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</si>
  <si>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</si>
  <si>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</si>
  <si>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</si>
  <si>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</si>
  <si>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</si>
  <si>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</si>
  <si>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</si>
  <si>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</si>
  <si>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</si>
  <si>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</si>
  <si>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</si>
  <si>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</si>
  <si>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</si>
  <si>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</si>
  <si>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</si>
  <si>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</si>
  <si>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</si>
  <si>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</si>
  <si>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</si>
  <si>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</si>
  <si>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</si>
  <si>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</si>
  <si>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</si>
  <si>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</si>
  <si>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</si>
  <si>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</si>
  <si>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</si>
  <si>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</si>
  <si>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</si>
  <si>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</si>
  <si>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</si>
  <si>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</si>
  <si>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</si>
  <si>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</si>
  <si>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</si>
  <si>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</si>
  <si>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</si>
  <si>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</si>
  <si>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</si>
  <si>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</si>
  <si>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</si>
  <si>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</si>
  <si>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</si>
  <si>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</si>
  <si>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</si>
  <si>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</si>
  <si>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</si>
  <si>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</si>
  <si>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</si>
  <si>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</si>
  <si>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</si>
  <si>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</si>
  <si>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</si>
  <si>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</si>
  <si>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</si>
  <si>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</si>
  <si>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</si>
  <si>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</si>
  <si>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</si>
  <si>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</si>
  <si>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</si>
  <si>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</si>
  <si>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</si>
  <si>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</si>
  <si>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</si>
  <si>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</si>
  <si>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</si>
  <si>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</si>
  <si>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</si>
  <si>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</si>
  <si>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</si>
  <si>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</si>
  <si>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</si>
  <si>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</si>
  <si>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</si>
  <si>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</si>
  <si>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</si>
  <si>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</si>
  <si>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</si>
  <si>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</si>
  <si>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</si>
  <si>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</si>
  <si>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</si>
  <si>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</si>
  <si>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</si>
  <si>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</si>
  <si>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</si>
  <si>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</si>
  <si>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</si>
  <si>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</si>
  <si>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</si>
  <si>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</si>
  <si>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</si>
  <si>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</si>
  <si>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</si>
  <si>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</si>
  <si>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</si>
  <si>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</si>
  <si>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</si>
  <si>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</si>
  <si>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</si>
  <si>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</si>
  <si>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</si>
  <si>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</si>
  <si>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</si>
  <si>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</si>
  <si>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</si>
  <si>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</si>
  <si>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</si>
  <si>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</si>
  <si>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</si>
  <si>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</si>
  <si>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</si>
  <si>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</si>
  <si>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</si>
  <si>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</si>
  <si>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</si>
  <si>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</si>
  <si>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</si>
  <si>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</si>
  <si>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</si>
  <si>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</si>
  <si>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</si>
  <si>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</si>
  <si>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</si>
  <si>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</si>
  <si>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</si>
  <si>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</si>
  <si>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</si>
  <si>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</si>
  <si>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</si>
  <si>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</si>
  <si>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</si>
  <si>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</si>
  <si>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</si>
  <si>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</si>
  <si>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</si>
  <si>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</si>
  <si>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</si>
  <si>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</si>
  <si>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</si>
  <si>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</si>
  <si>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</si>
  <si>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</si>
  <si>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</si>
  <si>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</si>
  <si>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</si>
  <si>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</si>
  <si>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</si>
  <si>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</si>
  <si>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</si>
  <si>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</si>
  <si>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</si>
  <si>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</si>
  <si>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</si>
  <si>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</si>
  <si>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</si>
  <si>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</si>
  <si>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</si>
  <si>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</si>
  <si>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</si>
  <si>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</si>
  <si>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</si>
  <si>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</si>
  <si>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</si>
  <si>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</si>
  <si>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</si>
  <si>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</si>
  <si>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</si>
  <si>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</si>
  <si>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</si>
  <si>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</si>
  <si>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</si>
  <si>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</si>
  <si>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</si>
  <si>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</si>
  <si>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</si>
  <si>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</si>
  <si>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</si>
  <si>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</si>
  <si>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</si>
  <si>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</si>
  <si>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</si>
  <si>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</si>
  <si>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</si>
  <si>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</si>
  <si>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</si>
  <si>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</si>
  <si>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</si>
  <si>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</si>
  <si>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</si>
  <si>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</si>
  <si>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</si>
  <si>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</si>
  <si>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</si>
  <si>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</si>
  <si>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</si>
  <si>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</si>
  <si>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</si>
  <si>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</si>
  <si>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</si>
  <si>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</si>
  <si>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</si>
  <si>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</si>
  <si>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</si>
  <si>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</si>
  <si>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</si>
  <si>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</si>
  <si>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</si>
  <si>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</si>
  <si>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</si>
  <si>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</si>
  <si>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</si>
  <si>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</si>
  <si>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</si>
  <si>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</si>
  <si>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</si>
  <si>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</si>
  <si>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</si>
  <si>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</si>
  <si>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</si>
  <si>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</si>
  <si>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</si>
  <si>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</si>
  <si>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</si>
  <si>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</si>
  <si>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</si>
  <si>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</si>
  <si>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</si>
  <si>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</si>
  <si>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</si>
  <si>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</si>
  <si>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</si>
  <si>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</si>
  <si>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</si>
  <si>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</si>
  <si>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</si>
  <si>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</si>
  <si>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</si>
  <si>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</si>
  <si>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</si>
  <si>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</si>
  <si>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</si>
  <si>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</si>
  <si>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</si>
  <si>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</si>
  <si>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</si>
  <si>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</si>
  <si>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</si>
  <si>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</si>
  <si>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</si>
  <si>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</si>
  <si>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</si>
  <si>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</si>
  <si>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</si>
  <si>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</si>
  <si>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</si>
  <si>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</si>
  <si>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</si>
  <si>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</si>
  <si>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</si>
  <si>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</si>
  <si>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</si>
  <si>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</si>
  <si>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</si>
  <si>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</si>
  <si>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</si>
  <si>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</si>
  <si>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</si>
  <si>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</si>
  <si>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</si>
  <si>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</si>
  <si>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</si>
  <si>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</si>
  <si>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</si>
  <si>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</si>
  <si>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</si>
  <si>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</si>
  <si>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</si>
  <si>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</si>
  <si>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</si>
  <si>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</si>
  <si>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</si>
  <si>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</si>
  <si>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</si>
  <si>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</si>
  <si>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</si>
  <si>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</si>
  <si>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</si>
  <si>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</si>
  <si>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</si>
  <si>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</si>
  <si>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</si>
  <si>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</si>
  <si>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</si>
  <si>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</si>
  <si>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</si>
  <si>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</si>
  <si>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</si>
  <si>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</si>
  <si>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</si>
  <si>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</si>
  <si>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</si>
  <si>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</si>
  <si>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</si>
  <si>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</si>
  <si>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</si>
  <si>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</si>
  <si>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</si>
  <si>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</si>
  <si>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</si>
  <si>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</si>
  <si>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</si>
  <si>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</si>
  <si>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</si>
  <si>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</si>
  <si>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</si>
  <si>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</si>
  <si>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</si>
  <si>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</si>
  <si>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</si>
  <si>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</si>
  <si>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</si>
  <si>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</si>
  <si>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</si>
  <si>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</si>
  <si>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</si>
  <si>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</si>
  <si>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</si>
  <si>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</si>
  <si>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</si>
  <si>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</si>
  <si>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</si>
  <si>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</si>
  <si>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</si>
  <si>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</si>
  <si>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</si>
  <si>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</si>
  <si>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</si>
  <si>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</si>
  <si>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</si>
  <si>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</si>
  <si>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</si>
  <si>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</si>
  <si>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</si>
  <si>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</si>
  <si>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</si>
  <si>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</si>
  <si>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</si>
  <si>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</si>
  <si>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</si>
  <si>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</si>
  <si>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</si>
  <si>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</si>
  <si>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</si>
  <si>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</si>
  <si>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</si>
  <si>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</si>
  <si>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</si>
  <si>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</si>
  <si>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</si>
  <si>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</si>
  <si>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</si>
  <si>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</si>
  <si>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</si>
  <si>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</si>
  <si>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</si>
  <si>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</si>
  <si>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</si>
  <si>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</si>
  <si>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</si>
  <si>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</si>
  <si>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</si>
  <si>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</si>
  <si>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</si>
  <si>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</si>
  <si>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</si>
  <si>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</si>
  <si>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</si>
  <si>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</si>
  <si>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</si>
  <si>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</si>
  <si>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</si>
  <si>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</si>
  <si>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</si>
  <si>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</si>
  <si>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</si>
  <si>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</si>
  <si>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</si>
  <si>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</si>
  <si>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</si>
  <si>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</si>
  <si>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</si>
  <si>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</si>
  <si>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</si>
  <si>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</si>
  <si>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</si>
  <si>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</si>
  <si>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</si>
  <si>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</si>
  <si>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</si>
  <si>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</si>
  <si>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</si>
  <si>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</si>
  <si>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</si>
  <si>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</si>
  <si>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</si>
  <si>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</si>
  <si>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</si>
  <si>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</si>
  <si>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</si>
  <si>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</si>
  <si>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</si>
  <si>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</si>
  <si>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</si>
  <si>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</si>
  <si>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</si>
  <si>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</si>
  <si>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</si>
  <si>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</si>
  <si>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</si>
  <si>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</si>
  <si>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</si>
  <si>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</si>
  <si>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</si>
  <si>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</si>
  <si>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</si>
  <si>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</si>
  <si>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</si>
  <si>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</si>
  <si>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</si>
  <si>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</si>
  <si>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</si>
  <si>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</si>
  <si>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</si>
  <si>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</si>
  <si>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</si>
  <si>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</si>
  <si>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</si>
  <si>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</si>
  <si>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</si>
  <si>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</si>
  <si>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</si>
  <si>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</si>
  <si>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</si>
  <si>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</si>
  <si>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</si>
  <si>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</si>
  <si>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</si>
  <si>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</si>
  <si>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</si>
  <si>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</si>
  <si>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</si>
  <si>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</si>
  <si>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</si>
  <si>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</si>
  <si>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</si>
  <si>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</si>
  <si>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</si>
  <si>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</si>
  <si>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</si>
  <si>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</si>
  <si>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</si>
  <si>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</si>
  <si>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</si>
  <si>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</si>
  <si>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</si>
  <si>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</si>
  <si>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</si>
  <si>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</si>
  <si>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</si>
  <si>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</si>
  <si>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</si>
  <si>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</si>
  <si>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</si>
  <si>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</si>
  <si>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</si>
  <si>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</si>
  <si>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</si>
  <si>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</si>
  <si>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</si>
  <si>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</si>
  <si>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</si>
  <si>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</si>
  <si>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</si>
  <si>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</si>
  <si>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</si>
  <si>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</si>
  <si>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</si>
  <si>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</si>
  <si>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</si>
  <si>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</si>
  <si>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</si>
  <si>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</si>
  <si>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</si>
  <si>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</si>
  <si>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</si>
  <si>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</si>
  <si>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</si>
  <si>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</si>
  <si>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</si>
  <si>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</si>
  <si>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</si>
  <si>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</si>
  <si>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</si>
  <si>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</si>
  <si>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</si>
  <si>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</si>
  <si>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</si>
  <si>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</si>
  <si>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</si>
  <si>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</si>
  <si>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</si>
  <si>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</si>
  <si>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</si>
  <si>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</si>
  <si>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</si>
  <si>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</si>
  <si>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</si>
  <si>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</si>
  <si>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</si>
  <si>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</si>
  <si>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</si>
  <si>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</si>
  <si>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</si>
  <si>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</si>
  <si>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</si>
  <si>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</si>
  <si>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</si>
  <si>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</si>
  <si>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</si>
  <si>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</si>
  <si>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</si>
  <si>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</si>
  <si>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</si>
  <si>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</si>
  <si>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</si>
  <si>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</si>
  <si>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</si>
  <si>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</si>
  <si>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</si>
  <si>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</si>
  <si>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</si>
  <si>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</si>
  <si>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</si>
  <si>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</si>
  <si>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</si>
  <si>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</si>
  <si>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</si>
  <si>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</si>
  <si>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</si>
  <si>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</si>
  <si>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</si>
  <si>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</si>
  <si>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</si>
  <si>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</si>
  <si>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</si>
  <si>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</si>
  <si>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</si>
  <si>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</si>
  <si>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</si>
  <si>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</si>
  <si>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</si>
  <si>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</si>
  <si>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</si>
  <si>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</si>
  <si>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</si>
  <si>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</si>
  <si>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</si>
  <si>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</si>
  <si>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</si>
  <si>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</si>
  <si>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</si>
  <si>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</si>
  <si>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</si>
  <si>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</si>
  <si>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</si>
  <si>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</si>
  <si>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</si>
  <si>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</si>
  <si>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</si>
  <si>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</si>
  <si>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</si>
  <si>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</si>
  <si>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</si>
  <si>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</si>
  <si>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</si>
  <si>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</si>
  <si>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</si>
  <si>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</si>
  <si>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</si>
  <si>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</si>
  <si>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</si>
  <si>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</si>
  <si>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</si>
  <si>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</si>
  <si>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</si>
  <si>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</si>
  <si>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</si>
  <si>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</si>
  <si>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</si>
  <si>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</si>
  <si>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</si>
  <si>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</si>
  <si>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</si>
  <si>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</si>
  <si>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</si>
  <si>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</si>
  <si>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</si>
  <si>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</si>
  <si>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</si>
  <si>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</si>
  <si>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</si>
  <si>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</si>
  <si>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</si>
  <si>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</si>
  <si>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</si>
  <si>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</si>
  <si>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</si>
  <si>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</si>
  <si>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</si>
  <si>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</si>
  <si>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</si>
  <si>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</si>
  <si>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</si>
  <si>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</si>
  <si>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</si>
  <si>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</si>
  <si>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</si>
  <si>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</si>
  <si>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</si>
  <si>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</si>
  <si>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</si>
  <si>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</si>
  <si>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</si>
  <si>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</si>
  <si>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</si>
  <si>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</si>
  <si>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</si>
  <si>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</si>
  <si>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</si>
  <si>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</si>
  <si>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</si>
  <si>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</si>
  <si>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</si>
  <si>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</si>
  <si>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</si>
  <si>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</si>
  <si>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</si>
  <si>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</si>
  <si>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</si>
  <si>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</si>
  <si>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</si>
  <si>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</si>
  <si>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</si>
  <si>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</si>
  <si>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</si>
  <si>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</si>
  <si>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</si>
  <si>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</si>
  <si>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</si>
  <si>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</si>
  <si>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</si>
  <si>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</si>
  <si>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</si>
  <si>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</si>
  <si>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</si>
  <si>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</si>
  <si>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</si>
  <si>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</si>
  <si>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</si>
  <si>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</si>
  <si>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</si>
  <si>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</si>
  <si>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</si>
  <si>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</si>
  <si>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</si>
  <si>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</si>
  <si>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</si>
  <si>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</si>
  <si>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</si>
  <si>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</si>
  <si>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</si>
  <si>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</si>
  <si>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</si>
  <si>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</si>
  <si>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</si>
  <si>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</si>
  <si>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</si>
  <si>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</si>
  <si>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</si>
  <si>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</si>
  <si>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</si>
  <si>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</si>
  <si>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</si>
  <si>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</si>
  <si>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</si>
  <si>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</si>
  <si>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</si>
  <si>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</si>
  <si>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</si>
  <si>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</si>
  <si>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</si>
  <si>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</si>
  <si>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</si>
  <si>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</si>
  <si>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</si>
  <si>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</si>
  <si>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</si>
  <si>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</si>
  <si>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</si>
  <si>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</si>
  <si>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</si>
  <si>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</si>
  <si>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</si>
  <si>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</si>
  <si>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</si>
  <si>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</si>
  <si>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</si>
  <si>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</si>
  <si>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</si>
  <si>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</si>
  <si>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</si>
  <si>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</si>
  <si>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</si>
  <si>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</si>
  <si>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</si>
  <si>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</si>
  <si>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</si>
  <si>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</si>
  <si>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</si>
  <si>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</si>
  <si>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</si>
  <si>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</si>
  <si>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</si>
  <si>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</si>
  <si>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</si>
  <si>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</si>
  <si>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</si>
  <si>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</si>
  <si>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</si>
  <si>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</si>
  <si>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</si>
  <si>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</si>
  <si>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</si>
  <si>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</si>
  <si>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</si>
  <si>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</si>
  <si>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</si>
  <si>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</si>
  <si>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</si>
  <si>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</si>
  <si>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</si>
  <si>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</si>
  <si>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</si>
  <si>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</si>
  <si>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</si>
  <si>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</si>
  <si>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</si>
  <si>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</si>
  <si>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</si>
  <si>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</si>
  <si>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</si>
  <si>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</si>
  <si>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</si>
  <si>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</si>
  <si>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</si>
  <si>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</si>
  <si>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</si>
  <si>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</si>
  <si>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</si>
  <si>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</si>
  <si>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</si>
  <si>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</si>
  <si>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</si>
  <si>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</si>
  <si>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</si>
  <si>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</si>
  <si>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</si>
  <si>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</si>
  <si>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</si>
  <si>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</si>
  <si>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</si>
  <si>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</si>
  <si>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</si>
  <si>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</si>
  <si>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</si>
  <si>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</si>
  <si>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</si>
  <si>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</si>
  <si>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</si>
  <si>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</si>
  <si>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</si>
  <si>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</si>
  <si>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</si>
  <si>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</si>
  <si>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</si>
  <si>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</si>
  <si>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</si>
  <si>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</si>
  <si>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</si>
  <si>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</si>
  <si>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</si>
  <si>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</si>
  <si>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</si>
  <si>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</si>
  <si>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</si>
  <si>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</si>
  <si>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</si>
  <si>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</si>
  <si>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</si>
  <si>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</si>
  <si>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</si>
  <si>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</si>
  <si>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</si>
  <si>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</si>
  <si>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</si>
  <si>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</si>
  <si>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</si>
  <si>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</si>
  <si>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</si>
  <si>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</si>
  <si>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</si>
  <si>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</si>
  <si>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</si>
  <si>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</si>
  <si>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</si>
  <si>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</si>
  <si>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</si>
  <si>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</si>
  <si>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</si>
  <si>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</si>
  <si>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</si>
  <si>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</si>
  <si>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</si>
  <si>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</si>
  <si>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</si>
  <si>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</si>
  <si>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</si>
  <si>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</si>
  <si>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</si>
  <si>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</si>
  <si>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</si>
  <si>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</si>
  <si>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</si>
  <si>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</si>
  <si>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</si>
  <si>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</si>
  <si>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</si>
  <si>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</si>
  <si>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</si>
  <si>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</si>
  <si>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</si>
  <si>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</si>
  <si>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</si>
  <si>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</si>
  <si>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</si>
  <si>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</si>
  <si>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</si>
  <si>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</si>
  <si>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</si>
  <si>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</si>
  <si>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</si>
  <si>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</si>
  <si>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</si>
  <si>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</si>
  <si>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</si>
  <si>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</si>
  <si>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</si>
  <si>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</si>
  <si>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</si>
  <si>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</si>
  <si>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</si>
  <si>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</si>
  <si>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</si>
  <si>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</si>
  <si>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</si>
  <si>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</si>
  <si>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</si>
  <si>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</si>
  <si>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</si>
  <si>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</si>
  <si>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</si>
  <si>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</si>
  <si>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</si>
  <si>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</si>
  <si>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</si>
  <si>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</si>
  <si>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</si>
  <si>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</si>
  <si>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</si>
  <si>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</si>
  <si>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</si>
  <si>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</si>
  <si>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</si>
  <si>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</si>
  <si>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</si>
  <si>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</si>
  <si>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</si>
  <si>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</si>
  <si>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</si>
  <si>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</si>
  <si>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</si>
  <si>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</si>
  <si>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</si>
  <si>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</si>
  <si>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</si>
  <si>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</si>
  <si>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</si>
  <si>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</si>
  <si>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</si>
  <si>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</si>
  <si>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</si>
  <si>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</si>
  <si>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</si>
  <si>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</si>
  <si>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</si>
  <si>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</si>
  <si>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</si>
  <si>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</si>
  <si>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</si>
  <si>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</si>
  <si>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</si>
  <si>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</si>
  <si>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</si>
  <si>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</si>
  <si>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</si>
  <si>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</si>
  <si>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</si>
  <si>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</si>
  <si>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</si>
  <si>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</si>
  <si>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</si>
  <si>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</si>
  <si>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</si>
  <si>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</si>
  <si>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</si>
  <si>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</si>
  <si>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</si>
  <si>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</si>
  <si>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</si>
  <si>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</si>
  <si>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</si>
  <si>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</si>
  <si>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</si>
  <si>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</si>
  <si>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</si>
  <si>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</si>
  <si>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</si>
  <si>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</si>
  <si>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</si>
  <si>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</si>
  <si>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</si>
  <si>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</si>
  <si>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</si>
  <si>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</si>
  <si>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</si>
  <si>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</si>
  <si>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</si>
  <si>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</si>
  <si>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</si>
  <si>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</si>
  <si>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</si>
  <si>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</si>
  <si>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</si>
  <si>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</si>
  <si>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</si>
  <si>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</si>
  <si>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</si>
  <si>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</si>
  <si>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</si>
  <si>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</si>
  <si>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</si>
  <si>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</si>
  <si>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</si>
  <si>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</si>
  <si>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</si>
  <si>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</si>
  <si>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</si>
  <si>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</si>
  <si>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</si>
  <si>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</si>
  <si>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</si>
  <si>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</si>
  <si>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</si>
  <si>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</si>
  <si>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</si>
  <si>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</si>
  <si>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</si>
  <si>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</si>
  <si>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</si>
  <si>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</si>
  <si>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</si>
  <si>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</si>
  <si>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</si>
  <si>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</si>
  <si>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</si>
  <si>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</si>
  <si>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</si>
  <si>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</si>
  <si>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</si>
  <si>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</si>
  <si>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</si>
  <si>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</si>
  <si>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</si>
  <si>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</si>
  <si>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</si>
  <si>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</si>
  <si>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</si>
  <si>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</si>
  <si>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</si>
  <si>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</si>
  <si>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</si>
  <si>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</si>
  <si>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</si>
  <si>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</si>
  <si>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</si>
  <si>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</si>
  <si>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</si>
  <si>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</si>
  <si>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</si>
  <si>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</si>
  <si>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</si>
  <si>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</si>
  <si>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</si>
  <si>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</si>
  <si>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</si>
  <si>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</si>
  <si>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</si>
  <si>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</si>
  <si>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</si>
  <si>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</si>
  <si>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</si>
  <si>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</si>
  <si>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</si>
  <si>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</si>
  <si>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</si>
  <si>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</si>
  <si>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</si>
  <si>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</si>
  <si>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</si>
  <si>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</si>
  <si>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</si>
  <si>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</si>
  <si>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</si>
  <si>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</si>
  <si>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</si>
  <si>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</si>
  <si>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</si>
  <si>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</si>
  <si>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</si>
  <si>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</si>
  <si>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</si>
  <si>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</si>
  <si>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</si>
  <si>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</si>
  <si>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</si>
  <si>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</si>
  <si>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</si>
  <si>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</si>
  <si>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</si>
  <si>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</si>
  <si>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</si>
  <si>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</si>
  <si>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</si>
  <si>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</si>
  <si>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</si>
  <si>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</si>
  <si>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</si>
  <si>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</si>
  <si>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</si>
  <si>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</si>
  <si>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</si>
  <si>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</si>
  <si>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</si>
  <si>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</si>
  <si>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</si>
  <si>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</si>
  <si>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</si>
  <si>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</si>
  <si>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</si>
  <si>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</si>
  <si>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</si>
  <si>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</si>
  <si>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</si>
  <si>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</si>
  <si>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</si>
  <si>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</si>
  <si>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</si>
  <si>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</si>
  <si>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</si>
  <si>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</si>
  <si>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</si>
  <si>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</si>
  <si>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</si>
  <si>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</si>
  <si>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</si>
  <si>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</si>
  <si>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</si>
  <si>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</si>
  <si>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</si>
  <si>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</si>
  <si>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</si>
  <si>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</si>
  <si>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</si>
  <si>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</si>
  <si>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</si>
  <si>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</si>
  <si>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</si>
  <si>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</si>
  <si>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</si>
  <si>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</si>
  <si>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</si>
  <si>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</si>
  <si>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</si>
  <si>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</si>
  <si>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</si>
  <si>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</si>
  <si>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</si>
  <si>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</si>
  <si>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</si>
  <si>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</si>
  <si>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</si>
  <si>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</si>
  <si>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</si>
  <si>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</si>
  <si>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</si>
  <si>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</si>
  <si>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</si>
  <si>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</si>
  <si>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</si>
  <si>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</si>
  <si>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</si>
  <si>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</si>
  <si>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</si>
  <si>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</si>
  <si>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</si>
  <si>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</si>
  <si>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</si>
  <si>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</si>
  <si>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</si>
  <si>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</si>
  <si>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</si>
  <si>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</si>
  <si>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</si>
  <si>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</si>
  <si>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</si>
  <si>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</si>
  <si>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</si>
  <si>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</si>
  <si>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</si>
  <si>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</si>
  <si>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</si>
  <si>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</si>
  <si>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</si>
  <si>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</si>
  <si>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</si>
  <si>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</si>
  <si>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</si>
  <si>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</si>
  <si>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</si>
  <si>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</si>
  <si>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</si>
  <si>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</si>
  <si>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</si>
  <si>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</si>
  <si>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</si>
  <si>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</si>
  <si>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</si>
  <si>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</si>
  <si>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</si>
  <si>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</si>
  <si>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</si>
  <si>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</si>
  <si>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</si>
  <si>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</si>
  <si>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</si>
  <si>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</si>
  <si>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</si>
  <si>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</si>
  <si>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</si>
  <si>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</si>
  <si>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</si>
  <si>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</si>
  <si>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</si>
  <si>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</si>
  <si>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</si>
  <si>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</si>
  <si>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</si>
  <si>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</si>
  <si>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</si>
  <si>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</si>
  <si>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</si>
  <si>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</si>
  <si>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</si>
  <si>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</si>
  <si>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</si>
  <si>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</si>
  <si>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</si>
  <si>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</si>
  <si>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</si>
  <si>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</si>
  <si>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</si>
  <si>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</si>
  <si>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</si>
  <si>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</si>
  <si>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</si>
  <si>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</si>
  <si>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</si>
  <si>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</si>
  <si>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</si>
  <si>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</si>
  <si>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</si>
  <si>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</si>
  <si>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</si>
  <si>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</si>
  <si>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</si>
  <si>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</si>
  <si>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</si>
  <si>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</si>
  <si>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</si>
  <si>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</si>
  <si>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</si>
  <si>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</si>
  <si>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</si>
  <si>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</si>
  <si>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</si>
  <si>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</si>
  <si>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</si>
  <si>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</si>
  <si>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</si>
  <si>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</si>
  <si>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</si>
  <si>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</si>
  <si>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</si>
  <si>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</si>
  <si>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</si>
  <si>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</si>
  <si>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</si>
  <si>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</si>
  <si>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</si>
  <si>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</si>
  <si>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</si>
  <si>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</si>
  <si>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</si>
  <si>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</si>
  <si>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</si>
  <si>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</si>
  <si>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</si>
  <si>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</si>
  <si>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</si>
  <si>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</si>
  <si>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</si>
  <si>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</si>
  <si>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</si>
  <si>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</si>
  <si>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</si>
  <si>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</si>
  <si>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</si>
  <si>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</si>
  <si>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</si>
  <si>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</si>
  <si>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</si>
  <si>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</si>
  <si>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</si>
  <si>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</si>
  <si>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</si>
  <si>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</si>
  <si>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</si>
  <si>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</si>
  <si>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</si>
  <si>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</si>
  <si>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</si>
  <si>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</si>
  <si>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</si>
  <si>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</si>
  <si>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</si>
  <si>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</si>
  <si>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</si>
  <si>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</si>
  <si>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</si>
  <si>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</si>
  <si>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</si>
  <si>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</si>
  <si>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</si>
  <si>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</si>
  <si>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</si>
  <si>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</si>
  <si>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</si>
  <si>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</si>
  <si>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</si>
  <si>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</si>
  <si>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</si>
  <si>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</si>
  <si>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</si>
  <si>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</si>
  <si>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</si>
  <si>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</si>
  <si>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</si>
  <si>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</si>
  <si>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</si>
  <si>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</si>
  <si>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</si>
  <si>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</si>
  <si>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</si>
  <si>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</si>
  <si>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</si>
  <si>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</si>
  <si>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</si>
  <si>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</si>
  <si>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</si>
  <si>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</si>
  <si>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</si>
  <si>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</si>
  <si>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</si>
  <si>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</si>
  <si>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</si>
  <si>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</si>
  <si>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</si>
  <si>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</si>
  <si>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</si>
  <si>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</si>
  <si>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</si>
  <si>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</si>
  <si>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</si>
  <si>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</si>
  <si>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</si>
  <si>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</si>
  <si>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</si>
  <si>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</si>
  <si>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</si>
  <si>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</si>
  <si>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</si>
  <si>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</si>
  <si>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</si>
  <si>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</si>
  <si>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</si>
  <si>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</si>
  <si>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</si>
  <si>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</si>
  <si>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</si>
  <si>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</si>
  <si>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</si>
  <si>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</si>
  <si>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</si>
  <si>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</si>
  <si>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</si>
  <si>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</si>
  <si>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</si>
  <si>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</si>
  <si>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</si>
  <si>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</si>
  <si>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</si>
  <si>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</si>
  <si>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</si>
  <si>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</si>
  <si>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</si>
  <si>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</si>
  <si>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</si>
  <si>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</si>
  <si>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</si>
  <si>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</si>
  <si>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</si>
  <si>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</si>
  <si>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</si>
  <si>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</si>
  <si>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</si>
  <si>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</si>
  <si>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</si>
  <si>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</si>
  <si>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</si>
  <si>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</si>
  <si>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</si>
  <si>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</si>
  <si>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</si>
  <si>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</si>
  <si>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</si>
  <si>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</si>
  <si>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</si>
  <si>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</si>
  <si>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</si>
  <si>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</si>
  <si>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</si>
  <si>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</si>
  <si>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</si>
  <si>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</si>
  <si>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</si>
  <si>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</si>
  <si>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</si>
  <si>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</si>
  <si>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</si>
  <si>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</si>
  <si>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</si>
  <si>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</si>
  <si>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</si>
  <si>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</si>
  <si>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</si>
  <si>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</si>
  <si>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</si>
  <si>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</si>
  <si>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</si>
  <si>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</si>
  <si>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</si>
  <si>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</si>
  <si>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</si>
  <si>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</si>
  <si>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</si>
  <si>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</si>
  <si>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</si>
  <si>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</si>
  <si>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</si>
  <si>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</si>
  <si>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</si>
  <si>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</si>
  <si>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</si>
  <si>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</si>
  <si>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</si>
  <si>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</si>
  <si>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</si>
  <si>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</si>
  <si>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</si>
  <si>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</si>
  <si>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</si>
  <si>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</si>
  <si>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</si>
  <si>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</si>
  <si>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</si>
  <si>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</si>
  <si>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</si>
  <si>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</si>
  <si>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</si>
  <si>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</si>
  <si>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</si>
  <si>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</si>
  <si>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</si>
  <si>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</si>
  <si>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</si>
  <si>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</si>
  <si>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</si>
  <si>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</si>
  <si>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</si>
  <si>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</si>
  <si>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</si>
  <si>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</si>
  <si>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</si>
  <si>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</si>
  <si>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</si>
  <si>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</si>
  <si>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</si>
  <si>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</si>
  <si>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</si>
  <si>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</si>
  <si>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</si>
  <si>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</si>
  <si>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</si>
  <si>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</si>
  <si>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</si>
  <si>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</si>
  <si>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</si>
  <si>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</si>
  <si>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</si>
  <si>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</si>
  <si>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</si>
  <si>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</si>
  <si>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</si>
  <si>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</si>
  <si>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</si>
  <si>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</si>
  <si>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</si>
  <si>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</si>
  <si>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</si>
  <si>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</si>
  <si>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</si>
  <si>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</si>
  <si>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</si>
  <si>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</si>
  <si>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</si>
  <si>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</si>
  <si>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</si>
  <si>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</si>
  <si>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</si>
  <si>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</si>
  <si>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</si>
  <si>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</si>
  <si>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</si>
  <si>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</si>
  <si>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</si>
  <si>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</si>
  <si>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</si>
  <si>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</si>
  <si>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</si>
  <si>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</si>
  <si>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</si>
  <si>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</si>
  <si>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</si>
  <si>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</si>
  <si>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</si>
  <si>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</si>
  <si>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</si>
  <si>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</si>
  <si>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</si>
  <si>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</si>
  <si>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</si>
  <si>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</si>
  <si>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</si>
  <si>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</si>
  <si>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</si>
  <si>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</si>
  <si>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</si>
  <si>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</si>
  <si>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</si>
  <si>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</si>
  <si>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</si>
  <si>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</si>
  <si>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</si>
  <si>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</si>
  <si>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</si>
  <si>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</si>
  <si>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</si>
  <si>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</si>
  <si>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</si>
  <si>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</si>
  <si>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</si>
  <si>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</si>
  <si>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</si>
  <si>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</si>
  <si>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</si>
  <si>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</si>
  <si>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</si>
  <si>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</si>
  <si>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</si>
  <si>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</si>
  <si>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</si>
  <si>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</si>
  <si>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</si>
  <si>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</si>
  <si>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</si>
  <si>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</si>
  <si>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</si>
  <si>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</si>
  <si>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</si>
  <si>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</si>
  <si>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</si>
  <si>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</si>
  <si>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</si>
  <si>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</si>
  <si>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</si>
  <si>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</si>
  <si>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</si>
  <si>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</si>
  <si>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</si>
  <si>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</si>
  <si>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</si>
  <si>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</si>
  <si>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</si>
  <si>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</si>
  <si>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</si>
  <si>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</si>
  <si>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</si>
  <si>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</si>
  <si>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</si>
  <si>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</si>
  <si>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</si>
  <si>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</si>
  <si>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</si>
  <si>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</si>
  <si>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</si>
  <si>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</si>
  <si>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</si>
  <si>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</si>
  <si>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</si>
  <si>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</si>
  <si>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</si>
  <si>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</si>
  <si>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</si>
  <si>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</si>
  <si>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</si>
  <si>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</si>
  <si>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</si>
  <si>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</si>
  <si>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</si>
  <si>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</si>
  <si>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</si>
  <si>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</si>
  <si>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</si>
  <si>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</si>
  <si>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</si>
  <si>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</si>
  <si>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</si>
  <si>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</si>
  <si>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</si>
  <si>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</si>
  <si>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</si>
  <si>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</si>
  <si>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</si>
  <si>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</si>
  <si>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</si>
  <si>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</si>
  <si>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</si>
  <si>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</si>
  <si>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</si>
  <si>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</si>
  <si>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</si>
  <si>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</si>
  <si>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</si>
  <si>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</si>
  <si>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</si>
  <si>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</si>
  <si>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</si>
  <si>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</si>
  <si>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</si>
  <si>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</si>
  <si>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</si>
  <si>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</si>
  <si>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</si>
  <si>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</si>
  <si>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</si>
  <si>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</si>
  <si>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</si>
  <si>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</si>
  <si>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</si>
  <si>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</si>
  <si>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</si>
  <si>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</si>
  <si>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</si>
  <si>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</si>
  <si>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</si>
  <si>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</si>
  <si>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</si>
  <si>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</si>
  <si>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</si>
  <si>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</si>
  <si>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</si>
  <si>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</si>
  <si>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</si>
  <si>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</si>
  <si>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</si>
  <si>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</si>
  <si>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</si>
  <si>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</si>
  <si>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</si>
  <si>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</si>
  <si>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</si>
  <si>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</si>
  <si>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</si>
  <si>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</si>
  <si>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</si>
  <si>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</si>
  <si>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</si>
  <si>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</si>
  <si>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</si>
  <si>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</si>
  <si>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</si>
  <si>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</si>
  <si>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</si>
  <si>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</si>
  <si>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</si>
  <si>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</si>
  <si>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</si>
  <si>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</si>
  <si>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</si>
  <si>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</si>
  <si>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</si>
  <si>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</si>
  <si>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</si>
  <si>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</si>
  <si>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</si>
  <si>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</si>
  <si>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</si>
  <si>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</si>
  <si>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</si>
  <si>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</si>
  <si>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</si>
  <si>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</si>
  <si>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</si>
  <si>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</si>
  <si>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</si>
  <si>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</si>
  <si>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</si>
  <si>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</si>
  <si>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</si>
  <si>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</si>
  <si>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</si>
  <si>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</si>
  <si>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</si>
  <si>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</si>
  <si>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</si>
  <si>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</si>
  <si>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</si>
  <si>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</si>
  <si>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</si>
  <si>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</si>
  <si>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</si>
  <si>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</si>
  <si>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</si>
  <si>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</si>
  <si>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</si>
  <si>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</si>
  <si>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</si>
  <si>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</si>
  <si>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</si>
  <si>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</si>
  <si>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</si>
  <si>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</si>
  <si>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</si>
  <si>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</si>
  <si>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</si>
  <si>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</si>
  <si>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</si>
  <si>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</si>
  <si>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</si>
  <si>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</si>
  <si>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</si>
  <si>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</si>
  <si>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</si>
  <si>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</si>
  <si>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</si>
  <si>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</si>
  <si>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</si>
  <si>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</si>
  <si>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</si>
  <si>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</si>
  <si>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</si>
  <si>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</si>
  <si>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</si>
  <si>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</si>
  <si>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</si>
  <si>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</si>
  <si>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</si>
  <si>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</si>
  <si>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</si>
  <si>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</si>
  <si>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</si>
  <si>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</si>
  <si>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</si>
  <si>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</si>
  <si>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</si>
  <si>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</si>
  <si>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</si>
  <si>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</si>
  <si>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</si>
  <si>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</si>
  <si>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</si>
  <si>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</si>
  <si>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</si>
  <si>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</si>
  <si>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</si>
  <si>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</si>
  <si>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</si>
  <si>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</si>
  <si>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</si>
  <si>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</si>
  <si>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</si>
  <si>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</si>
  <si>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</si>
  <si>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</si>
  <si>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</si>
  <si>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</si>
  <si>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</si>
  <si>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</si>
  <si>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</si>
  <si>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</si>
  <si>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</si>
  <si>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</si>
  <si>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</si>
  <si>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</si>
  <si>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</si>
  <si>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</si>
  <si>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</si>
  <si>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</si>
  <si>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</si>
  <si>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</si>
  <si>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</si>
  <si>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</si>
  <si>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</si>
  <si>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</si>
  <si>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</si>
  <si>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</si>
  <si>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</si>
  <si>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</si>
  <si>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</si>
  <si>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</si>
  <si>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</si>
  <si>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</si>
  <si>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</si>
  <si>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</si>
  <si>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</si>
  <si>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</si>
  <si>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</si>
  <si>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</si>
  <si>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</si>
  <si>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</si>
  <si>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</si>
  <si>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</si>
  <si>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</si>
  <si>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</si>
  <si>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</si>
  <si>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</si>
  <si>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</si>
  <si>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</si>
  <si>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</si>
  <si>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</si>
  <si>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</si>
  <si>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</si>
  <si>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</si>
  <si>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</si>
  <si>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</si>
  <si>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</si>
  <si>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</si>
  <si>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</si>
  <si>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</si>
  <si>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</si>
  <si>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</si>
  <si>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</si>
  <si>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</si>
  <si>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</si>
  <si>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</si>
  <si>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</si>
  <si>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</si>
  <si>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</si>
  <si>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</si>
  <si>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</si>
  <si>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</si>
  <si>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</si>
  <si>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</si>
  <si>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</si>
  <si>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</si>
  <si>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</si>
  <si>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</si>
  <si>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</si>
  <si>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</si>
  <si>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</si>
  <si>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</si>
  <si>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</si>
  <si>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</si>
  <si>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</si>
  <si>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</si>
  <si>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</si>
  <si>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</si>
  <si>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</si>
  <si>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</si>
  <si>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</si>
  <si>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</si>
  <si>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</si>
  <si>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</si>
  <si>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</si>
  <si>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</si>
  <si>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</si>
  <si>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</si>
  <si>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</si>
  <si>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</si>
  <si>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</si>
  <si>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</si>
  <si>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</si>
  <si>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</si>
  <si>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</si>
  <si>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</si>
  <si>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</si>
  <si>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</si>
  <si>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</si>
  <si>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</si>
  <si>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</si>
  <si>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</si>
  <si>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</si>
  <si>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</si>
  <si>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</si>
  <si>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</si>
  <si>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</si>
  <si>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</si>
  <si>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</si>
  <si>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</si>
  <si>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</si>
  <si>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</si>
  <si>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</si>
  <si>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</si>
  <si>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</si>
  <si>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</si>
  <si>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</si>
  <si>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</si>
  <si>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</si>
  <si>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</si>
  <si>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</si>
  <si>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</si>
  <si>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</si>
  <si>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</si>
  <si>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</si>
  <si>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</si>
  <si>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</si>
  <si>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</si>
  <si>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</si>
  <si>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</si>
  <si>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</si>
  <si>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</si>
  <si>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</si>
  <si>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</si>
  <si>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</si>
  <si>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</si>
  <si>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</si>
  <si>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</si>
  <si>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</si>
  <si>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</si>
  <si>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</si>
  <si>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</si>
  <si>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</si>
  <si>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</si>
  <si>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</si>
  <si>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</si>
  <si>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</si>
  <si>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</si>
  <si>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</si>
  <si>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</si>
  <si>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</si>
  <si>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</si>
  <si>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</si>
  <si>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</si>
  <si>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</si>
  <si>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</si>
  <si>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</si>
  <si>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</si>
  <si>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</si>
  <si>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</si>
  <si>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</si>
  <si>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</si>
  <si>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</si>
  <si>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</si>
  <si>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</si>
  <si>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</si>
  <si>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</si>
  <si>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</si>
  <si>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</si>
  <si>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</si>
  <si>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</si>
  <si>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</si>
  <si>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</si>
  <si>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</si>
  <si>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</si>
  <si>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</si>
  <si>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</si>
  <si>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</si>
  <si>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</si>
  <si>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</si>
  <si>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</si>
  <si>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</si>
  <si>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</si>
  <si>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</si>
  <si>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</si>
  <si>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</si>
  <si>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</si>
  <si>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</si>
  <si>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</si>
  <si>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</si>
  <si>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</si>
  <si>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</si>
  <si>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</si>
  <si>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</si>
  <si>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</si>
  <si>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</si>
  <si>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</si>
  <si>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</si>
  <si>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</si>
  <si>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</si>
  <si>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</si>
  <si>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</si>
  <si>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</si>
  <si>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</si>
  <si>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</si>
  <si>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</si>
  <si>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</si>
  <si>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</si>
  <si>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</si>
  <si>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</si>
  <si>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</si>
  <si>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</si>
  <si>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</si>
  <si>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</si>
  <si>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</si>
  <si>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</si>
  <si>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</si>
  <si>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</si>
  <si>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</si>
  <si>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</si>
  <si>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</si>
  <si>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</si>
  <si>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</si>
  <si>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</si>
  <si>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</si>
  <si>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</si>
  <si>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</si>
  <si>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</si>
  <si>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</si>
  <si>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</si>
  <si>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</si>
  <si>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</si>
  <si>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</si>
  <si>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</si>
  <si>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</si>
  <si>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</si>
  <si>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</si>
  <si>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</si>
  <si>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</si>
  <si>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</si>
  <si>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</si>
  <si>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</si>
  <si>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</si>
  <si>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</si>
  <si>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</si>
  <si>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</si>
  <si>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</si>
  <si>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</si>
  <si>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</si>
  <si>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</si>
  <si>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</si>
  <si>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</si>
  <si>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</si>
  <si>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</si>
  <si>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</si>
  <si>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</si>
  <si>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</si>
  <si>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</si>
  <si>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</si>
  <si>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</si>
  <si>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</si>
  <si>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</si>
  <si>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</si>
  <si>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</si>
  <si>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</si>
  <si>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</si>
  <si>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</si>
  <si>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</si>
  <si>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</si>
  <si>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</si>
  <si>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</si>
  <si>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</si>
  <si>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</si>
  <si>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</si>
  <si>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</si>
  <si>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</si>
  <si>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</si>
  <si>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</si>
  <si>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</si>
  <si>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</si>
  <si>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</si>
  <si>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</si>
  <si>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</si>
  <si>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</si>
  <si>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</si>
  <si>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</si>
  <si>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</si>
  <si>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</si>
  <si>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</si>
  <si>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</si>
  <si>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</si>
  <si>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</si>
  <si>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</si>
  <si>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</si>
  <si>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</si>
  <si>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</si>
  <si>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</si>
  <si>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</si>
  <si>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</si>
  <si>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</si>
  <si>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</si>
  <si>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</si>
  <si>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</si>
  <si>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</si>
  <si>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</si>
  <si>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</si>
  <si>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</si>
  <si>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</si>
  <si>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</si>
  <si>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</si>
  <si>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</si>
  <si>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</si>
  <si>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</si>
  <si>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</si>
  <si>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</si>
  <si>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</si>
  <si>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</si>
  <si>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</si>
  <si>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</si>
  <si>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</si>
  <si>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</si>
  <si>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</si>
  <si>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</si>
  <si>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</si>
  <si>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</si>
  <si>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</si>
  <si>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</si>
  <si>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</si>
  <si>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</si>
  <si>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</si>
  <si>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</si>
  <si>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</si>
  <si>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</si>
  <si>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</si>
  <si>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</si>
  <si>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</si>
  <si>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</si>
  <si>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</si>
  <si>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</si>
  <si>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</si>
  <si>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</si>
  <si>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</si>
  <si>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</si>
  <si>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</si>
  <si>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</si>
  <si>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</si>
  <si>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</si>
  <si>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</si>
  <si>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</si>
  <si>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</si>
  <si>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</si>
  <si>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</si>
  <si>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</si>
  <si>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</si>
  <si>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</si>
  <si>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</si>
  <si>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</si>
  <si>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</si>
  <si>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</si>
  <si>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</si>
  <si>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</si>
  <si>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</si>
  <si>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</si>
  <si>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</si>
  <si>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</si>
  <si>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</si>
  <si>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</si>
  <si>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</si>
  <si>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</si>
  <si>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</si>
  <si>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</si>
  <si>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</si>
  <si>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</si>
  <si>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</si>
  <si>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</si>
  <si>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</si>
  <si>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</si>
  <si>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</si>
  <si>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</si>
  <si>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</si>
  <si>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</si>
  <si>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</si>
  <si>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</si>
  <si>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</si>
  <si>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</si>
  <si>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</si>
  <si>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</si>
  <si>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</si>
  <si>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</si>
  <si>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</si>
  <si>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</si>
  <si>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</si>
  <si>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</si>
  <si>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</si>
  <si>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</si>
  <si>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</si>
  <si>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</si>
  <si>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</si>
  <si>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</si>
  <si>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</si>
  <si>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</si>
  <si>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</si>
  <si>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</si>
  <si>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</si>
  <si>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</si>
  <si>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</si>
  <si>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</si>
  <si>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</si>
  <si>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</si>
  <si>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</si>
  <si>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</si>
  <si>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</si>
  <si>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</si>
  <si>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</si>
  <si>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</si>
  <si>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</si>
  <si>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</si>
  <si>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</si>
  <si>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</si>
  <si>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</si>
  <si>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</si>
  <si>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</si>
  <si>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</si>
  <si>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</si>
  <si>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</si>
  <si>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</si>
  <si>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</si>
  <si>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</si>
  <si>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</si>
  <si>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</si>
  <si>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</si>
  <si>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</si>
  <si>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</si>
  <si>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</si>
  <si>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</si>
  <si>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</si>
  <si>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</si>
  <si>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</si>
  <si>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</si>
  <si>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</si>
  <si>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</si>
  <si>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</si>
  <si>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</si>
  <si>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</si>
  <si>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</si>
  <si>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</si>
  <si>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</si>
  <si>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</si>
  <si>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</si>
  <si>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</si>
  <si>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</si>
  <si>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</si>
  <si>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</si>
  <si>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</si>
  <si>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</si>
  <si>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</si>
  <si>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</si>
  <si>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</si>
  <si>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</si>
  <si>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</si>
  <si>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</si>
  <si>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</si>
  <si>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</si>
  <si>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</si>
  <si>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</si>
  <si>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</si>
  <si>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</si>
  <si>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</si>
  <si>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</si>
  <si>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</si>
  <si>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</si>
  <si>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</si>
  <si>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</si>
  <si>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</si>
  <si>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</si>
  <si>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</si>
  <si>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</si>
  <si>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</si>
  <si>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</si>
  <si>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</si>
  <si>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</si>
  <si>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</si>
  <si>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</si>
  <si>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</si>
  <si>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</si>
  <si>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</si>
  <si>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</si>
  <si>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</si>
  <si>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</si>
  <si>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</si>
  <si>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</si>
  <si>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</si>
  <si>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</si>
  <si>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</si>
  <si>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</si>
  <si>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</si>
  <si>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</si>
  <si>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</si>
  <si>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</si>
  <si>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</si>
  <si>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</si>
  <si>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</si>
  <si>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</si>
  <si>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</si>
  <si>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</si>
  <si>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</si>
  <si>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</si>
  <si>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</si>
  <si>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</si>
  <si>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</si>
  <si>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</si>
  <si>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</si>
  <si>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</si>
  <si>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</si>
  <si>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</si>
  <si>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</si>
  <si>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</si>
  <si>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</si>
  <si>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</si>
  <si>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</si>
  <si>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</si>
  <si>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</si>
  <si>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</si>
  <si>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</si>
  <si>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</si>
  <si>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</si>
  <si>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</si>
  <si>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</si>
  <si>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</si>
  <si>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</si>
  <si>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</si>
  <si>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</si>
  <si>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</si>
  <si>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</si>
  <si>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</si>
  <si>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</si>
  <si>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</si>
  <si>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</si>
  <si>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</si>
  <si>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</si>
  <si>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</si>
  <si>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</si>
  <si>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</si>
  <si>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</si>
  <si>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</si>
  <si>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</si>
  <si>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</si>
  <si>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</si>
  <si>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</si>
  <si>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</si>
  <si>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</si>
  <si>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</si>
  <si>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</si>
  <si>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</si>
  <si>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</si>
  <si>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</si>
  <si>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</si>
  <si>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</si>
  <si>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</si>
  <si>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</si>
  <si>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</si>
  <si>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</si>
  <si>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</si>
  <si>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</si>
  <si>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</si>
  <si>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</si>
  <si>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</si>
  <si>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</si>
  <si>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</si>
  <si>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</si>
  <si>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</si>
  <si>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</si>
  <si>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</si>
  <si>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</si>
  <si>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</si>
  <si>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</si>
  <si>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</si>
  <si>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</si>
  <si>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</si>
  <si>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</si>
  <si>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</si>
  <si>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</si>
  <si>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</si>
  <si>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</si>
  <si>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</si>
  <si>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</si>
  <si>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</si>
  <si>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</si>
  <si>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</si>
  <si>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</si>
  <si>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</si>
  <si>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</si>
  <si>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</si>
  <si>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</si>
  <si>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</si>
  <si>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</si>
  <si>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</si>
  <si>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</si>
  <si>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</si>
  <si>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</si>
  <si>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</si>
  <si>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</si>
  <si>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</si>
  <si>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</si>
  <si>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</si>
  <si>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</si>
  <si>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</si>
  <si>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</si>
  <si>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</si>
  <si>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</si>
  <si>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</si>
  <si>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</si>
  <si>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</si>
  <si>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</si>
  <si>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</si>
  <si>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</si>
  <si>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</si>
  <si>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</si>
  <si>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</si>
  <si>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</si>
  <si>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</si>
  <si>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</si>
  <si>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</si>
  <si>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</si>
  <si>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</si>
  <si>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</si>
  <si>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</si>
  <si>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</si>
  <si>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</si>
  <si>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</si>
  <si>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</si>
  <si>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</si>
  <si>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</si>
  <si>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</si>
  <si>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</si>
  <si>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</si>
  <si>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</si>
  <si>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</si>
  <si>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</si>
  <si>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</si>
  <si>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</si>
  <si>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</si>
  <si>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</si>
  <si>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</si>
  <si>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</si>
  <si>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</si>
  <si>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</si>
  <si>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</si>
  <si>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</si>
  <si>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</si>
  <si>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</si>
  <si>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</si>
  <si>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</si>
  <si>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</si>
  <si>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</si>
  <si>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</si>
  <si>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</si>
  <si>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</si>
  <si>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</si>
  <si>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</si>
  <si>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</si>
  <si>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</si>
  <si>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</si>
  <si>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</si>
  <si>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</si>
  <si>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</si>
  <si>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</si>
  <si>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</si>
  <si>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</si>
  <si>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</si>
  <si>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</si>
  <si>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</si>
  <si>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</si>
  <si>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</si>
  <si>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</si>
  <si>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</si>
  <si>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</si>
  <si>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</si>
  <si>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</si>
  <si>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</si>
  <si>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</si>
  <si>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</si>
  <si>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</si>
  <si>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</si>
  <si>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</si>
  <si>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</si>
  <si>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</si>
  <si>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</si>
  <si>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</si>
  <si>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</si>
  <si>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</si>
  <si>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</si>
  <si>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</si>
  <si>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</si>
  <si>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</si>
  <si>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</si>
  <si>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</si>
  <si>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</si>
  <si>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</si>
  <si>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</si>
  <si>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</si>
  <si>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</si>
  <si>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</si>
  <si>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</si>
  <si>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</si>
  <si>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</si>
  <si>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</si>
  <si>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</si>
  <si>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</si>
  <si>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</si>
  <si>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</si>
  <si>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</si>
  <si>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</si>
  <si>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</si>
  <si>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</si>
  <si>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</si>
  <si>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</si>
  <si>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</si>
  <si>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</si>
  <si>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</si>
  <si>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</si>
  <si>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</si>
  <si>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</si>
  <si>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</si>
  <si>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</si>
  <si>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</si>
  <si>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</si>
  <si>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</si>
  <si>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</si>
  <si>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</si>
  <si>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</si>
  <si>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</si>
  <si>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</si>
  <si>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</si>
  <si>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</si>
  <si>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</si>
  <si>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</si>
  <si>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</si>
  <si>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</si>
  <si>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</si>
  <si>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</si>
  <si>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</si>
  <si>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</si>
  <si>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</si>
  <si>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</si>
  <si>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</si>
  <si>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</si>
  <si>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</si>
  <si>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</si>
  <si>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</si>
  <si>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</si>
  <si>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</si>
  <si>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</si>
  <si>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</si>
  <si>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</si>
  <si>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</si>
  <si>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</si>
  <si>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</si>
  <si>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</si>
  <si>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</si>
  <si>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</si>
  <si>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</si>
  <si>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</si>
  <si>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</si>
  <si>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</si>
  <si>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</si>
  <si>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</si>
  <si>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</si>
  <si>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</si>
  <si>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</si>
  <si>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</si>
  <si>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</si>
  <si>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</si>
  <si>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</si>
  <si>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</si>
  <si>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</si>
  <si>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</si>
  <si>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</si>
  <si>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</si>
  <si>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</si>
  <si>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</si>
  <si>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</si>
  <si>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</si>
  <si>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</si>
  <si>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</si>
  <si>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</si>
  <si>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</si>
  <si>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</si>
  <si>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</si>
  <si>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</si>
  <si>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</si>
  <si>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</si>
  <si>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</si>
  <si>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</si>
  <si>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</si>
  <si>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</si>
  <si>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</si>
  <si>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</si>
  <si>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</si>
  <si>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</si>
  <si>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</si>
  <si>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</si>
  <si>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</si>
  <si>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</si>
  <si>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</si>
  <si>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</si>
  <si>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</si>
  <si>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</si>
  <si>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</si>
  <si>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</si>
  <si>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</si>
  <si>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</si>
  <si>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</si>
  <si>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</si>
  <si>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</si>
  <si>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</si>
  <si>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</si>
  <si>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</si>
  <si>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</si>
  <si>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</si>
  <si>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</si>
  <si>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</si>
  <si>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</si>
  <si>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</si>
  <si>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</si>
  <si>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</si>
  <si>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</si>
  <si>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</si>
  <si>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</si>
  <si>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</si>
  <si>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</si>
  <si>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</si>
  <si>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</si>
  <si>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</si>
  <si>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</si>
  <si>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</si>
  <si>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</si>
  <si>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</si>
  <si>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</si>
  <si>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</si>
  <si>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</si>
  <si>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</si>
  <si>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</si>
  <si>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</si>
  <si>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</si>
  <si>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</si>
  <si>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</si>
  <si>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</si>
  <si>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</si>
  <si>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</si>
  <si>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</si>
  <si>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</si>
  <si>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</si>
  <si>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</si>
  <si>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</si>
  <si>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</si>
  <si>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</si>
  <si>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</si>
  <si>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</si>
  <si>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</si>
  <si>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</si>
  <si>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</si>
  <si>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</si>
  <si>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</si>
  <si>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</si>
  <si>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</si>
  <si>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</si>
  <si>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</si>
  <si>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</si>
  <si>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</si>
  <si>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</si>
  <si>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</si>
  <si>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</si>
  <si>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</si>
  <si>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</si>
  <si>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</si>
  <si>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</si>
  <si>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</si>
  <si>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</si>
  <si>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</si>
  <si>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</si>
  <si>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</si>
  <si>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</si>
  <si>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</si>
  <si>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</si>
  <si>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</si>
  <si>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</si>
  <si>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</si>
  <si>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</si>
  <si>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</si>
  <si>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</si>
  <si>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</si>
  <si>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</si>
  <si>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</si>
  <si>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</si>
  <si>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</si>
  <si>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</si>
  <si>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</si>
  <si>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</si>
  <si>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</si>
  <si>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</si>
  <si>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</si>
  <si>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</si>
  <si>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</si>
  <si>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</si>
  <si>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</si>
  <si>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</si>
  <si>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</si>
  <si>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</si>
  <si>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</si>
  <si>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</si>
  <si>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</si>
  <si>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</si>
  <si>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</si>
  <si>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</si>
  <si>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</si>
  <si>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</si>
  <si>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</si>
  <si>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</si>
  <si>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</si>
  <si>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</si>
  <si>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</si>
  <si>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</si>
  <si>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</si>
  <si>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</si>
  <si>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</si>
  <si>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</si>
  <si>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</si>
  <si>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</si>
  <si>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</si>
  <si>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</si>
  <si>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</si>
  <si>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</si>
  <si>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</si>
  <si>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</si>
  <si>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</si>
  <si>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</si>
  <si>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</si>
  <si>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</si>
  <si>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</si>
  <si>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</si>
  <si>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</si>
  <si>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</si>
  <si>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</si>
  <si>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</si>
  <si>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</si>
  <si>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</si>
  <si>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</si>
  <si>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</si>
  <si>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</si>
  <si>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</si>
  <si>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</si>
  <si>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</si>
  <si>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</si>
  <si>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</si>
  <si>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</si>
  <si>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</si>
  <si>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</si>
  <si>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</si>
  <si>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</si>
  <si>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</si>
  <si>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</si>
  <si>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</si>
  <si>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</si>
  <si>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</si>
  <si>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</si>
  <si>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</si>
  <si>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</si>
  <si>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</si>
  <si>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</si>
  <si>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</si>
  <si>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</si>
  <si>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</si>
  <si>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</si>
  <si>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</si>
  <si>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</si>
  <si>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</si>
  <si>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</si>
  <si>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</si>
  <si>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</si>
  <si>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</si>
  <si>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</si>
  <si>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</si>
  <si>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</si>
  <si>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</si>
  <si>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</si>
  <si>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</si>
  <si>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</si>
  <si>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</si>
  <si>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</si>
  <si>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</si>
  <si>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</si>
  <si>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</si>
  <si>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</si>
  <si>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</si>
  <si>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</si>
  <si>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</si>
  <si>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</si>
  <si>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</si>
  <si>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</si>
  <si>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</si>
  <si>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</si>
  <si>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</si>
  <si>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</si>
  <si>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</si>
  <si>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</si>
  <si>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</si>
  <si>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</si>
  <si>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</si>
  <si>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</si>
  <si>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</si>
  <si>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</si>
  <si>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</si>
  <si>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</si>
  <si>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</si>
  <si>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</si>
  <si>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</si>
  <si>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</si>
  <si>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</si>
  <si>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</si>
  <si>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</si>
  <si>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</si>
  <si>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</si>
  <si>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</si>
  <si>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</si>
  <si>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</si>
  <si>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</si>
  <si>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</si>
  <si>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</si>
  <si>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</si>
  <si>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</si>
  <si>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</si>
  <si>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</si>
  <si>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</si>
  <si>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</si>
  <si>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</si>
  <si>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</si>
  <si>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</si>
  <si>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</si>
  <si>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</si>
  <si>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</si>
  <si>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</si>
  <si>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</si>
  <si>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</si>
  <si>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</si>
  <si>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</si>
  <si>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</si>
  <si>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</si>
  <si>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</si>
  <si>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</si>
  <si>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</si>
  <si>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</si>
  <si>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</si>
  <si>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</si>
  <si>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</si>
  <si>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</si>
  <si>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</si>
  <si>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</si>
  <si>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</si>
  <si>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</si>
  <si>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</si>
  <si>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</si>
  <si>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</si>
  <si>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</si>
  <si>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</si>
  <si>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</si>
  <si>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</si>
  <si>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</si>
  <si>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</si>
  <si>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</si>
  <si>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</si>
  <si>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</si>
  <si>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</si>
  <si>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</si>
  <si>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</si>
  <si>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</si>
  <si>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</si>
  <si>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</si>
  <si>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</si>
  <si>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</si>
  <si>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</si>
  <si>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</si>
  <si>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</si>
  <si>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</si>
  <si>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</si>
  <si>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</si>
  <si>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</si>
  <si>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</si>
  <si>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</si>
  <si>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</si>
  <si>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</si>
  <si>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</si>
  <si>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</si>
  <si>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</si>
  <si>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</si>
  <si>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</si>
  <si>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</si>
  <si>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</si>
  <si>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</si>
  <si>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</si>
  <si>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</si>
  <si>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</si>
  <si>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</si>
  <si>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</si>
  <si>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</si>
  <si>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</si>
  <si>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</si>
  <si>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</si>
  <si>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</si>
  <si>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</si>
  <si>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</si>
  <si>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</si>
  <si>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</si>
  <si>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</si>
  <si>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</si>
  <si>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</si>
  <si>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</si>
  <si>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</si>
  <si>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</si>
  <si>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</si>
  <si>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</si>
  <si>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</si>
  <si>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</si>
  <si>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</si>
  <si>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</si>
  <si>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</si>
  <si>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</si>
  <si>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</si>
  <si>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</si>
  <si>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</si>
  <si>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</si>
  <si>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</si>
  <si>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</si>
  <si>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</si>
  <si>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</si>
  <si>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</si>
  <si>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</si>
  <si>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</si>
  <si>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</si>
  <si>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</si>
  <si>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</si>
  <si>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</si>
  <si>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</si>
  <si>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</si>
  <si>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</si>
  <si>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</si>
  <si>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</si>
  <si>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</si>
  <si>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</si>
  <si>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</si>
  <si>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</si>
  <si>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</si>
  <si>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</si>
  <si>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</si>
  <si>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</si>
  <si>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</si>
  <si>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</si>
  <si>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</si>
  <si>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</si>
  <si>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</si>
  <si>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</si>
  <si>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</si>
  <si>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</si>
  <si>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</si>
  <si>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</si>
  <si>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</si>
  <si>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</si>
  <si>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</si>
  <si>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</si>
  <si>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</si>
  <si>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</si>
  <si>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</si>
  <si>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</si>
  <si>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</si>
  <si>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</si>
  <si>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</si>
  <si>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</si>
  <si>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</si>
  <si>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</si>
  <si>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</si>
  <si>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</si>
  <si>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</si>
  <si>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</si>
  <si>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</si>
  <si>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</si>
  <si>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</si>
  <si>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</si>
  <si>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</si>
  <si>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</si>
  <si>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</si>
  <si>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</si>
  <si>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</si>
  <si>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</si>
  <si>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</si>
  <si>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</si>
  <si>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</si>
  <si>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</si>
  <si>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</si>
  <si>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</si>
  <si>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</si>
  <si>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</si>
  <si>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</si>
  <si>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</si>
  <si>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</si>
  <si>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</si>
  <si>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</si>
  <si>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</si>
  <si>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</si>
  <si>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</si>
  <si>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</si>
  <si>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</si>
  <si>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</si>
  <si>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</si>
  <si>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</si>
  <si>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</si>
  <si>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</si>
  <si>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</si>
  <si>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</si>
  <si>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</si>
  <si>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</si>
  <si>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</si>
  <si>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</si>
  <si>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</si>
  <si>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</si>
  <si>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</si>
  <si>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</si>
  <si>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</si>
  <si>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</si>
  <si>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</si>
  <si>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</si>
  <si>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</si>
  <si>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</si>
  <si>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</si>
  <si>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</si>
  <si>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</si>
  <si>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</si>
  <si>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</si>
  <si>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</si>
  <si>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</si>
  <si>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</si>
  <si>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</si>
  <si>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</si>
  <si>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</si>
  <si>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</si>
  <si>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</si>
  <si>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</si>
  <si>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</si>
  <si>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</si>
  <si>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</si>
  <si>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</si>
  <si>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</si>
  <si>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</si>
  <si>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</si>
  <si>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</si>
  <si>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</si>
  <si>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</si>
  <si>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</si>
  <si>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</si>
  <si>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</si>
  <si>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</si>
  <si>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</si>
  <si>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</si>
  <si>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</si>
  <si>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</si>
  <si>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</si>
  <si>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</si>
  <si>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</si>
  <si>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</si>
  <si>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</si>
  <si>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</si>
  <si>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</si>
  <si>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</si>
  <si>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</si>
  <si>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</si>
  <si>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</si>
  <si>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</si>
  <si>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</si>
  <si>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</si>
  <si>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</si>
  <si>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</si>
  <si>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</si>
  <si>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</si>
  <si>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</si>
  <si>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</si>
  <si>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</si>
  <si>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</si>
  <si>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</si>
  <si>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</si>
  <si>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</si>
  <si>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</si>
  <si>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</si>
  <si>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</si>
  <si>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</si>
  <si>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</si>
  <si>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</si>
  <si>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</si>
  <si>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</si>
  <si>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</si>
  <si>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</si>
  <si>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</si>
  <si>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</si>
  <si>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</si>
  <si>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</si>
  <si>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</si>
  <si>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</si>
  <si>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</si>
  <si>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</si>
  <si>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</si>
  <si>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</si>
  <si>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</si>
  <si>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</si>
  <si>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</si>
  <si>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</si>
  <si>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</si>
  <si>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</si>
  <si>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</si>
  <si>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</si>
  <si>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</si>
  <si>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</si>
  <si>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</si>
  <si>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</si>
  <si>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</si>
  <si>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</si>
  <si>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</si>
  <si>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</si>
  <si>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</si>
  <si>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</si>
  <si>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</si>
  <si>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</si>
  <si>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</si>
  <si>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</si>
  <si>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</si>
  <si>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</si>
  <si>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</si>
  <si>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</si>
  <si>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</si>
  <si>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</si>
  <si>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</si>
  <si>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</si>
  <si>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</si>
  <si>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</si>
  <si>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</si>
  <si>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</si>
  <si>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</si>
  <si>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</si>
  <si>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</si>
  <si>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</si>
  <si>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</si>
  <si>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</si>
  <si>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</si>
  <si>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</si>
  <si>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</si>
  <si>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</si>
  <si>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</si>
  <si>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</si>
  <si>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</si>
  <si>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</si>
  <si>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</si>
  <si>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</si>
  <si>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</si>
  <si>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</si>
  <si>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</si>
  <si>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</si>
  <si>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</si>
  <si>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</si>
  <si>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</si>
  <si>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</si>
  <si>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</si>
  <si>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</si>
  <si>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</si>
  <si>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</si>
  <si>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</si>
  <si>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</si>
  <si>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</si>
  <si>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</si>
  <si>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</si>
  <si>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</si>
  <si>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</si>
  <si>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</si>
  <si>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</si>
  <si>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</si>
  <si>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</si>
  <si>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</si>
  <si>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</si>
  <si>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</si>
  <si>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</si>
  <si>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</si>
  <si>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</si>
  <si>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</si>
  <si>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</si>
  <si>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</si>
  <si>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</si>
  <si>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</si>
  <si>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</si>
  <si>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</si>
  <si>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</si>
  <si>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</si>
  <si>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</si>
  <si>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</si>
  <si>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</si>
  <si>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</si>
  <si>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</si>
  <si>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</si>
  <si>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</si>
  <si>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</si>
  <si>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</si>
  <si>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</si>
  <si>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</si>
  <si>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</si>
  <si>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</si>
  <si>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</si>
  <si>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</si>
  <si>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</si>
  <si>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</si>
  <si>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</si>
  <si>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</si>
  <si>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</si>
  <si>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</si>
  <si>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</si>
  <si>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</si>
  <si>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</si>
  <si>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</si>
  <si>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</si>
  <si>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</si>
  <si>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</si>
  <si>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</si>
  <si>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</si>
  <si>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</si>
  <si>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</si>
  <si>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</si>
  <si>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</si>
  <si>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</si>
  <si>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</si>
  <si>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</si>
  <si>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</si>
  <si>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</si>
  <si>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</si>
  <si>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</si>
  <si>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</si>
  <si>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</si>
  <si>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</si>
  <si>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</si>
  <si>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</si>
  <si>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</si>
  <si>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</si>
  <si>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</si>
  <si>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</si>
  <si>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</si>
  <si>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</si>
  <si>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</si>
  <si>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</si>
  <si>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</si>
  <si>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</si>
  <si>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</si>
  <si>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</si>
  <si>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</si>
  <si>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</si>
  <si>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</si>
  <si>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</si>
  <si>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</si>
  <si>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</si>
  <si>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</si>
  <si>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</si>
  <si>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</si>
  <si>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</si>
  <si>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</si>
  <si>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</si>
  <si>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</si>
  <si>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</si>
  <si>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</si>
  <si>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</si>
  <si>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</si>
  <si>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</si>
  <si>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</si>
  <si>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</si>
  <si>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</si>
  <si>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</si>
  <si>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</si>
  <si>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</si>
  <si>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</si>
  <si>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</si>
  <si>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</si>
  <si>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</si>
  <si>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</si>
  <si>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</si>
  <si>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</si>
  <si>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</si>
  <si>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</si>
  <si>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</si>
  <si>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</si>
  <si>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</si>
  <si>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</si>
  <si>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</si>
  <si>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</si>
  <si>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</si>
  <si>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</si>
  <si>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</si>
  <si>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</si>
  <si>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</si>
  <si>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</si>
  <si>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</si>
  <si>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</si>
  <si>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</si>
  <si>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</si>
  <si>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</si>
  <si>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</si>
  <si>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</si>
  <si>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</si>
  <si>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</si>
  <si>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</si>
  <si>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</si>
  <si>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</si>
  <si>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</si>
  <si>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</si>
  <si>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</si>
  <si>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</si>
  <si>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</si>
  <si>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</si>
  <si>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</si>
  <si>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</si>
  <si>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</si>
  <si>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</si>
  <si>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</si>
  <si>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</si>
  <si>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</si>
  <si>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</si>
  <si>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</si>
  <si>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</si>
  <si>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</si>
  <si>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</si>
  <si>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</si>
  <si>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</si>
  <si>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</si>
  <si>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</si>
  <si>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</si>
  <si>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</si>
  <si>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</si>
  <si>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</si>
  <si>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</si>
  <si>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</si>
  <si>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</si>
  <si>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</si>
  <si>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</si>
  <si>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</si>
  <si>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</si>
  <si>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</si>
  <si>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</si>
  <si>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</si>
  <si>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</si>
  <si>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</si>
  <si>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</si>
  <si>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</si>
  <si>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</si>
  <si>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</si>
  <si>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</si>
  <si>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</si>
  <si>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</si>
  <si>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</si>
  <si>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</si>
  <si>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</si>
  <si>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</si>
  <si>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</si>
  <si>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</si>
  <si>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</si>
  <si>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</si>
  <si>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</si>
  <si>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</si>
  <si>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</si>
  <si>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</si>
  <si>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</si>
  <si>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</si>
  <si>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</si>
  <si>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</si>
  <si>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</si>
  <si>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</si>
  <si>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</si>
  <si>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</si>
  <si>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</si>
  <si>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</si>
  <si>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</si>
  <si>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</si>
  <si>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</si>
  <si>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</si>
  <si>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</si>
  <si>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</si>
  <si>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</si>
  <si>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</si>
  <si>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</si>
  <si>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</si>
  <si>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</si>
  <si>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</si>
  <si>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</si>
  <si>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</si>
  <si>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</si>
  <si>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</si>
  <si>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</si>
  <si>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</si>
  <si>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</si>
  <si>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</si>
  <si>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</si>
  <si>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</si>
  <si>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</si>
  <si>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</si>
  <si>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</si>
  <si>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</si>
  <si>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</si>
  <si>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</si>
  <si>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</si>
  <si>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</si>
  <si>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</si>
  <si>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</si>
  <si>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</si>
  <si>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</si>
  <si>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</si>
  <si>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</si>
  <si>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</si>
  <si>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</si>
  <si>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</si>
  <si>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</si>
  <si>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</si>
  <si>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</si>
  <si>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</si>
  <si>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</si>
  <si>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</si>
  <si>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</si>
  <si>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</si>
  <si>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</si>
  <si>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</si>
  <si>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</si>
  <si>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</si>
  <si>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</si>
  <si>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</si>
  <si>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</si>
  <si>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</si>
  <si>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</si>
  <si>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</si>
  <si>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</si>
  <si>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</si>
  <si>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</si>
  <si>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</si>
  <si>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</si>
  <si>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</si>
  <si>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</si>
  <si>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</si>
  <si>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</si>
  <si>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</si>
  <si>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</si>
  <si>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</si>
  <si>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</si>
  <si>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</si>
  <si>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</si>
  <si>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</si>
  <si>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</si>
  <si>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</si>
  <si>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</si>
  <si>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</si>
  <si>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</si>
  <si>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</si>
  <si>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</si>
  <si>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</si>
  <si>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</si>
  <si>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</si>
  <si>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</si>
  <si>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</si>
  <si>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</si>
  <si>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</si>
  <si>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</si>
  <si>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</si>
  <si>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</si>
  <si>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</si>
  <si>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</si>
  <si>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</si>
  <si>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</si>
  <si>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</si>
  <si>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</si>
  <si>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</si>
  <si>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</si>
  <si>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</si>
  <si>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</si>
  <si>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</si>
  <si>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</si>
  <si>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</si>
  <si>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</si>
  <si>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</si>
  <si>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</si>
  <si>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</si>
  <si>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</si>
  <si>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</si>
  <si>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</si>
  <si>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</si>
  <si>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</si>
  <si>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</si>
  <si>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</si>
  <si>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</si>
  <si>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</si>
  <si>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</si>
  <si>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</si>
  <si>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</si>
  <si>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</si>
  <si>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</si>
  <si>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</si>
  <si>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</si>
  <si>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</si>
  <si>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</si>
  <si>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</si>
  <si>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</si>
  <si>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</si>
  <si>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</si>
  <si>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</si>
  <si>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</si>
  <si>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</si>
  <si>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</si>
  <si>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</si>
  <si>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</si>
  <si>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</si>
  <si>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</si>
  <si>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</si>
  <si>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</si>
  <si>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</si>
  <si>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</si>
  <si>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</si>
  <si>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</si>
  <si>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</si>
  <si>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</si>
  <si>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</si>
  <si>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</si>
  <si>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</si>
  <si>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</si>
  <si>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</si>
  <si>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</si>
  <si>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</si>
  <si>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</si>
  <si>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</si>
  <si>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</si>
  <si>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</si>
  <si>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</si>
  <si>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</si>
  <si>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</si>
  <si>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</si>
  <si>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</si>
  <si>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</si>
  <si>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</si>
  <si>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</si>
  <si>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</si>
  <si>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</si>
  <si>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</si>
  <si>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</si>
  <si>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</si>
  <si>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</si>
  <si>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</si>
  <si>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</si>
  <si>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</si>
  <si>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</si>
  <si>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</si>
  <si>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</si>
  <si>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</si>
  <si>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</si>
  <si>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</si>
  <si>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</si>
  <si>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</si>
  <si>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</si>
  <si>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</si>
  <si>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</si>
  <si>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</si>
  <si>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</si>
  <si>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</si>
  <si>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</si>
  <si>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</si>
  <si>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</si>
  <si>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</si>
  <si>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</si>
  <si>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</si>
  <si>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</si>
  <si>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</si>
  <si>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</si>
  <si>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</si>
  <si>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</si>
  <si>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</si>
  <si>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</si>
  <si>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</si>
  <si>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</si>
  <si>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</si>
  <si>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</si>
  <si>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</si>
  <si>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</si>
  <si>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</si>
  <si>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</si>
  <si>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</si>
  <si>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</si>
  <si>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</si>
  <si>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</si>
  <si>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</si>
  <si>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</si>
  <si>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</si>
  <si>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</si>
  <si>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</si>
  <si>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</si>
  <si>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</si>
  <si>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</si>
  <si>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</si>
  <si>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</si>
  <si>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</si>
  <si>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</si>
  <si>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</si>
  <si>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</si>
  <si>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</si>
  <si>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</si>
  <si>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</si>
  <si>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</si>
  <si>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</si>
  <si>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</si>
  <si>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</si>
  <si>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</si>
  <si>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</si>
  <si>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</si>
  <si>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</si>
  <si>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</si>
  <si>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</si>
  <si>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</si>
  <si>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</si>
  <si>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</si>
  <si>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</si>
  <si>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</si>
  <si>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</si>
  <si>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</si>
  <si>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</si>
  <si>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</si>
  <si>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</si>
  <si>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</si>
  <si>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</si>
  <si>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</si>
  <si>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</si>
  <si>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</si>
  <si>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</si>
  <si>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</si>
  <si>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</si>
  <si>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</si>
  <si>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</si>
  <si>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</si>
  <si>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</si>
  <si>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</si>
  <si>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</si>
  <si>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</si>
  <si>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</si>
  <si>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</si>
  <si>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</si>
  <si>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</si>
  <si>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</si>
  <si>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</si>
  <si>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</si>
  <si>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</si>
  <si>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</si>
  <si>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</si>
  <si>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</si>
  <si>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</si>
  <si>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</si>
  <si>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</si>
  <si>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</si>
  <si>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</si>
  <si>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</si>
  <si>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</si>
  <si>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</si>
  <si>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</si>
  <si>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</si>
  <si>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</si>
  <si>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</si>
  <si>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</si>
  <si>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</si>
  <si>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</si>
  <si>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</si>
  <si>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</si>
  <si>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</si>
  <si>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</si>
  <si>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</si>
  <si>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</si>
  <si>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</si>
  <si>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</si>
  <si>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</si>
  <si>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</si>
  <si>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</si>
  <si>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</si>
  <si>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</si>
  <si>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</si>
  <si>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</si>
  <si>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</si>
  <si>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</si>
  <si>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</si>
  <si>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</si>
  <si>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</si>
  <si>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</si>
  <si>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</si>
  <si>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</si>
  <si>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</si>
  <si>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</si>
  <si>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</si>
  <si>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</si>
  <si>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</si>
  <si>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</si>
  <si>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</si>
  <si>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</si>
  <si>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</si>
  <si>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</si>
  <si>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</si>
  <si>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</si>
  <si>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</si>
  <si>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</si>
  <si>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</si>
  <si>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</si>
  <si>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</si>
  <si>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</si>
  <si>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</si>
  <si>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</si>
  <si>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</si>
  <si>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</si>
  <si>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</si>
  <si>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</si>
  <si>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</si>
  <si>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</si>
  <si>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</si>
  <si>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</si>
  <si>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</si>
  <si>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</si>
  <si>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</si>
  <si>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</si>
  <si>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</si>
  <si>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</si>
  <si>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</si>
  <si>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</si>
  <si>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</si>
  <si>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</si>
  <si>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</si>
  <si>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</si>
  <si>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</si>
  <si>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</si>
  <si>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</si>
  <si>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</si>
  <si>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</si>
  <si>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</si>
  <si>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</si>
  <si>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</si>
  <si>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</si>
  <si>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</si>
  <si>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</si>
  <si>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</si>
  <si>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</si>
  <si>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</si>
  <si>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</si>
  <si>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</si>
  <si>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</si>
  <si>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</si>
  <si>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</si>
  <si>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</si>
  <si>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</si>
  <si>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</si>
  <si>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</si>
  <si>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</si>
  <si>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</si>
  <si>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</si>
  <si>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</si>
  <si>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</si>
  <si>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</si>
  <si>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</si>
  <si>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</si>
  <si>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</si>
  <si>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</si>
  <si>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</si>
  <si>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</si>
  <si>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</si>
  <si>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</si>
  <si>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</si>
  <si>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</si>
  <si>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</si>
  <si>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</si>
  <si>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</si>
  <si>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</si>
  <si>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</si>
  <si>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</si>
  <si>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</si>
  <si>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</si>
  <si>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</si>
  <si>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</si>
  <si>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</si>
  <si>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</si>
  <si>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</si>
  <si>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</si>
  <si>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</si>
  <si>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</si>
  <si>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</si>
  <si>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</si>
  <si>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</si>
  <si>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</si>
  <si>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</si>
  <si>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</si>
  <si>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</si>
  <si>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</si>
  <si>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</si>
  <si>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</si>
  <si>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</si>
  <si>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</si>
  <si>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</si>
  <si>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</si>
  <si>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</si>
  <si>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</si>
  <si>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</si>
  <si>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</si>
  <si>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</si>
  <si>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</si>
  <si>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</si>
  <si>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</si>
  <si>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</si>
  <si>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</si>
  <si>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</si>
  <si>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</si>
  <si>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</si>
  <si>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</si>
  <si>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</si>
  <si>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</si>
  <si>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</si>
  <si>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</si>
  <si>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</si>
  <si>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</si>
  <si>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</si>
  <si>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</si>
  <si>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</si>
  <si>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</si>
  <si>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</si>
  <si>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</si>
  <si>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</si>
  <si>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</si>
  <si>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</si>
  <si>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</si>
  <si>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</si>
  <si>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</si>
  <si>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</si>
  <si>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</si>
  <si>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</si>
  <si>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</si>
  <si>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</si>
  <si>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</si>
  <si>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</si>
  <si>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</si>
  <si>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</si>
  <si>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</si>
  <si>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</si>
  <si>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</si>
  <si>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</si>
  <si>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</si>
  <si>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</si>
  <si>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</si>
  <si>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</si>
  <si>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</si>
  <si>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</si>
  <si>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</si>
  <si>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</si>
  <si>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</si>
  <si>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</si>
  <si>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</si>
  <si>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</si>
  <si>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</si>
  <si>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</si>
  <si>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</si>
  <si>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</si>
  <si>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</si>
  <si>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</si>
  <si>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</si>
  <si>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</si>
  <si>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</si>
  <si>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</si>
  <si>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</si>
  <si>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</si>
  <si>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</si>
  <si>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</si>
  <si>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</si>
  <si>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</si>
  <si>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</si>
  <si>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</si>
  <si>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</si>
  <si>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</si>
  <si>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</si>
  <si>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</si>
  <si>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</si>
  <si>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</si>
  <si>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</si>
  <si>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</si>
  <si>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</si>
  <si>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</si>
  <si>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</si>
  <si>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</si>
  <si>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</si>
  <si>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</si>
  <si>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</si>
  <si>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</si>
  <si>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</si>
  <si>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</si>
  <si>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</si>
  <si>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</si>
  <si>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</si>
  <si>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</si>
  <si>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</si>
  <si>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</si>
  <si>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</si>
  <si>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</si>
  <si>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</si>
  <si>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</si>
  <si>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</si>
  <si>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</si>
  <si>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</si>
  <si>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</si>
  <si>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</si>
  <si>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</si>
  <si>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</si>
  <si>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</si>
  <si>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</si>
  <si>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</si>
  <si>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</si>
  <si>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</si>
  <si>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</si>
  <si>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</si>
  <si>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</si>
  <si>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</si>
  <si>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</si>
  <si>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</si>
  <si>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</si>
  <si>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</si>
  <si>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</si>
  <si>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</si>
  <si>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</si>
  <si>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</si>
  <si>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</si>
  <si>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</si>
  <si>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</si>
  <si>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</si>
  <si>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</si>
  <si>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</si>
  <si>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</si>
  <si>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</si>
  <si>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</si>
  <si>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</si>
  <si>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</si>
  <si>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</si>
  <si>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</si>
  <si>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</si>
  <si>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</si>
  <si>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</si>
  <si>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</si>
  <si>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</si>
  <si>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</si>
  <si>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</si>
  <si>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</si>
  <si>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</si>
  <si>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</si>
  <si>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</si>
  <si>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</si>
  <si>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</si>
  <si>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</si>
  <si>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</si>
  <si>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</si>
  <si>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</si>
  <si>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</si>
  <si>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</si>
  <si>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</si>
  <si>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</si>
  <si>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</si>
  <si>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</si>
  <si>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</si>
  <si>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</si>
  <si>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</si>
  <si>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</si>
  <si>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</si>
  <si>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</si>
  <si>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</si>
  <si>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</si>
  <si>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</si>
  <si>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</si>
  <si>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</si>
  <si>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</si>
  <si>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</si>
  <si>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</si>
  <si>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</si>
  <si>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</si>
  <si>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</si>
  <si>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</si>
  <si>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</si>
  <si>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</si>
  <si>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</si>
  <si>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</si>
  <si>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</si>
  <si>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</si>
  <si>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</si>
  <si>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</si>
  <si>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</si>
  <si>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</si>
  <si>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</si>
  <si>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</si>
  <si>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</si>
  <si>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</si>
  <si>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</si>
  <si>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</si>
  <si>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</si>
  <si>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</si>
  <si>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</si>
  <si>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</si>
  <si>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</si>
  <si>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</si>
  <si>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</si>
  <si>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</si>
  <si>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</si>
  <si>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</si>
  <si>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</si>
  <si>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</si>
  <si>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</si>
  <si>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</si>
  <si>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</si>
  <si>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</si>
  <si>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</si>
  <si>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</si>
  <si>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</si>
  <si>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</si>
  <si>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</si>
  <si>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</si>
  <si>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</si>
  <si>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</si>
  <si>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</si>
  <si>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</si>
  <si>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</si>
  <si>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</si>
  <si>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</si>
  <si>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</si>
  <si>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</si>
  <si>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</si>
  <si>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</si>
  <si>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</si>
  <si>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</si>
  <si>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</si>
  <si>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</si>
  <si>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</si>
  <si>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</si>
  <si>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</si>
  <si>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</si>
  <si>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</si>
  <si>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</si>
  <si>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</si>
  <si>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</si>
  <si>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</si>
  <si>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</si>
  <si>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</si>
  <si>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</si>
  <si>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</si>
  <si>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</si>
  <si>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</si>
  <si>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</si>
  <si>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</si>
  <si>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</si>
  <si>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</si>
  <si>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</si>
  <si>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</si>
  <si>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</si>
  <si>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</si>
  <si>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</si>
  <si>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</si>
  <si>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</si>
  <si>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</si>
  <si>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</si>
  <si>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</si>
  <si>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</si>
  <si>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</si>
  <si>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</si>
  <si>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</si>
  <si>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</si>
  <si>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</si>
  <si>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</si>
  <si>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</si>
  <si>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</si>
  <si>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</si>
  <si>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</si>
  <si>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</si>
  <si>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</si>
  <si>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</si>
  <si>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</si>
  <si>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</si>
  <si>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</si>
  <si>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</si>
  <si>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</si>
  <si>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</si>
  <si>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</si>
  <si>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</si>
  <si>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</si>
  <si>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</si>
  <si>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</si>
  <si>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</si>
  <si>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</si>
  <si>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</si>
  <si>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</si>
  <si>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</si>
  <si>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</si>
  <si>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</si>
  <si>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</si>
  <si>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</si>
  <si>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</si>
  <si>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</si>
  <si>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</si>
  <si>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</si>
  <si>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</si>
  <si>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</si>
  <si>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</si>
  <si>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</si>
  <si>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</si>
  <si>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</si>
  <si>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</si>
  <si>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</si>
  <si>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</si>
  <si>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</si>
  <si>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</si>
  <si>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</si>
  <si>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</si>
  <si>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</si>
  <si>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</si>
  <si>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</si>
  <si>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</si>
  <si>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</si>
  <si>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</si>
  <si>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</si>
  <si>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</si>
  <si>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</si>
  <si>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</si>
  <si>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</si>
  <si>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</si>
  <si>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</si>
  <si>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</si>
  <si>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</si>
  <si>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</si>
  <si>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</si>
  <si>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</si>
  <si>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</si>
  <si>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</si>
  <si>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</si>
  <si>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</si>
  <si>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</si>
  <si>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</si>
  <si>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</si>
  <si>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</si>
  <si>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</si>
  <si>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</si>
  <si>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</si>
  <si>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</si>
  <si>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</si>
  <si>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</si>
  <si>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</si>
  <si>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</si>
  <si>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</si>
  <si>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</si>
  <si>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</si>
  <si>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</si>
  <si>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</si>
  <si>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</si>
  <si>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</si>
  <si>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</si>
  <si>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</si>
  <si>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</si>
  <si>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</si>
  <si>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</si>
  <si>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</si>
  <si>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</si>
  <si>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</si>
  <si>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</si>
  <si>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</si>
  <si>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</si>
  <si>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</si>
  <si>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</si>
  <si>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</si>
  <si>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</si>
  <si>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</si>
  <si>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</si>
  <si>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</si>
  <si>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</si>
  <si>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</si>
  <si>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</si>
  <si>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</si>
  <si>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</si>
  <si>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</si>
  <si>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</si>
  <si>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</si>
  <si>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</si>
  <si>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</si>
  <si>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</si>
  <si>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</si>
  <si>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</si>
  <si>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</si>
  <si>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</si>
  <si>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</si>
  <si>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</si>
  <si>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</si>
  <si>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</si>
  <si>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</si>
  <si>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</si>
  <si>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</si>
  <si>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</si>
  <si>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</si>
  <si>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</si>
  <si>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</si>
  <si>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</si>
  <si>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</si>
  <si>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</si>
  <si>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</si>
  <si>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</si>
  <si>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</si>
  <si>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</si>
  <si>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</si>
  <si>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</si>
  <si>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</si>
  <si>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</si>
  <si>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</si>
  <si>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</si>
  <si>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</si>
  <si>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</si>
  <si>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</si>
  <si>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</si>
  <si>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</si>
  <si>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</si>
  <si>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</si>
  <si>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</si>
  <si>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</si>
  <si>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</si>
  <si>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</si>
  <si>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</si>
  <si>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</si>
  <si>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</si>
  <si>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</si>
  <si>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</si>
  <si>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</si>
  <si>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</si>
  <si>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</si>
  <si>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</si>
  <si>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</si>
  <si>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</si>
  <si>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</si>
  <si>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</si>
  <si>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</si>
  <si>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</si>
  <si>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</si>
  <si>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</si>
  <si>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</si>
  <si>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</si>
  <si>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</si>
  <si>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</si>
  <si>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</si>
  <si>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</si>
  <si>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</si>
  <si>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</si>
  <si>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</si>
  <si>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</si>
  <si>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</si>
  <si>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</si>
  <si>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</si>
  <si>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</si>
  <si>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</si>
  <si>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</si>
  <si>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</si>
  <si>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</si>
  <si>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</si>
  <si>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</si>
  <si>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</si>
  <si>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</si>
  <si>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</si>
  <si>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</si>
  <si>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</si>
  <si>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</si>
  <si>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</si>
  <si>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</si>
  <si>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</si>
  <si>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</si>
  <si>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</si>
  <si>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</si>
  <si>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</si>
  <si>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</si>
  <si>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</si>
  <si>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</si>
  <si>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</si>
  <si>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</si>
  <si>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</si>
  <si>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</si>
  <si>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</si>
  <si>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</si>
  <si>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</si>
  <si>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</si>
  <si>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</si>
  <si>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</si>
  <si>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</si>
  <si>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</si>
  <si>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</si>
  <si>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</si>
  <si>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</si>
  <si>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</si>
  <si>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</si>
  <si>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</si>
  <si>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</si>
  <si>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</si>
  <si>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</si>
  <si>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</si>
  <si>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</si>
  <si>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</si>
  <si>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</si>
  <si>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</si>
  <si>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</si>
  <si>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</si>
  <si>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</si>
  <si>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</si>
  <si>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</si>
  <si>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</si>
  <si>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</si>
  <si>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</si>
  <si>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</si>
  <si>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</si>
  <si>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</si>
  <si>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</si>
  <si>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</si>
  <si>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</si>
  <si>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</si>
  <si>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</si>
  <si>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</si>
  <si>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</si>
  <si>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</si>
  <si>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</si>
  <si>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</si>
  <si>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</si>
  <si>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</si>
  <si>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</si>
  <si>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</si>
  <si>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</si>
  <si>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</si>
  <si>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</si>
  <si>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</si>
  <si>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</si>
  <si>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</si>
  <si>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</si>
  <si>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</si>
  <si>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</si>
  <si>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</si>
  <si>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</si>
  <si>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</si>
  <si>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</si>
  <si>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</si>
  <si>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</si>
  <si>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</si>
  <si>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</si>
  <si>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</si>
  <si>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</si>
  <si>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</si>
  <si>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</si>
  <si>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</si>
  <si>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</si>
  <si>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</si>
  <si>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</si>
  <si>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</si>
  <si>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</si>
  <si>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</si>
  <si>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</si>
  <si>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</si>
  <si>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</si>
  <si>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</si>
  <si>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</si>
  <si>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</si>
  <si>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</si>
  <si>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</si>
  <si>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</si>
  <si>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</si>
  <si>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</si>
  <si>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</si>
  <si>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</si>
  <si>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</si>
  <si>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</si>
  <si>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</si>
  <si>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</si>
  <si>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</si>
  <si>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</si>
  <si>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</si>
  <si>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</si>
  <si>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</si>
  <si>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</si>
  <si>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</si>
  <si>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</si>
  <si>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</si>
  <si>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</si>
  <si>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</si>
  <si>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</si>
  <si>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</si>
  <si>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</si>
  <si>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</si>
  <si>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</si>
  <si>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</si>
  <si>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</si>
  <si>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</si>
  <si>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</si>
  <si>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</si>
  <si>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</si>
  <si>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</si>
  <si>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</si>
  <si>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</si>
  <si>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</si>
  <si>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</si>
  <si>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</si>
  <si>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</si>
  <si>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</si>
  <si>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</si>
  <si>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</si>
  <si>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</si>
  <si>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</si>
  <si>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</si>
  <si>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</si>
  <si>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</si>
  <si>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</si>
  <si>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</si>
  <si>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</si>
  <si>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</si>
  <si>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</si>
  <si>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</si>
  <si>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</si>
  <si>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</si>
  <si>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</si>
  <si>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</si>
  <si>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</si>
  <si>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</si>
  <si>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</si>
  <si>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</si>
  <si>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</si>
  <si>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</si>
  <si>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</si>
  <si>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</si>
  <si>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</si>
  <si>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</si>
  <si>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</si>
  <si>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</si>
  <si>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</si>
  <si>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</si>
  <si>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</si>
  <si>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</si>
  <si>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</si>
  <si>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</si>
  <si>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</si>
  <si>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</si>
  <si>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</si>
  <si>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</si>
  <si>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</si>
  <si>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</si>
  <si>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</si>
  <si>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</si>
  <si>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</si>
  <si>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</si>
  <si>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</si>
  <si>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</si>
  <si>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</si>
  <si>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</si>
  <si>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</si>
  <si>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</si>
  <si>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</si>
  <si>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</si>
  <si>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</si>
  <si>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</si>
  <si>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</si>
  <si>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</si>
  <si>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</si>
  <si>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</si>
  <si>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</si>
  <si>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</si>
  <si>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</si>
  <si>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</si>
  <si>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</si>
  <si>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</si>
  <si>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</si>
  <si>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</si>
  <si>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</si>
  <si>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</si>
  <si>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</si>
  <si>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</si>
  <si>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</si>
  <si>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</si>
  <si>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</si>
  <si>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</si>
  <si>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</si>
  <si>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</si>
  <si>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</si>
  <si>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</si>
  <si>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</si>
  <si>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</si>
  <si>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</si>
  <si>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</si>
  <si>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</si>
  <si>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</si>
  <si>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</si>
  <si>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</si>
  <si>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</si>
  <si>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</si>
  <si>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</si>
  <si>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</si>
  <si>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</si>
  <si>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</si>
  <si>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</si>
  <si>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</si>
  <si>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</si>
  <si>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</si>
  <si>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</si>
  <si>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</si>
  <si>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</si>
  <si>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</si>
  <si>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</si>
  <si>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</si>
  <si>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</si>
  <si>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</si>
  <si>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</si>
  <si>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</si>
  <si>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</si>
  <si>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</si>
  <si>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</si>
  <si>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</si>
  <si>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</si>
  <si>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</si>
  <si>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</si>
  <si>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</si>
  <si>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</si>
  <si>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</si>
  <si>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</si>
  <si>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</si>
  <si>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</si>
  <si>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</si>
  <si>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</si>
  <si>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</si>
  <si>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</si>
  <si>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</si>
  <si>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</si>
  <si>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</si>
  <si>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</si>
  <si>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</si>
  <si>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</si>
  <si>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</si>
  <si>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</si>
  <si>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</si>
  <si>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</si>
  <si>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</si>
  <si>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</si>
  <si>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</si>
  <si>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</si>
  <si>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</si>
  <si>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</si>
  <si>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</si>
  <si>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</si>
  <si>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</si>
  <si>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</si>
  <si>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</si>
  <si>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</si>
  <si>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</si>
  <si>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</si>
  <si>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</si>
  <si>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</si>
  <si>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</si>
  <si>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</si>
  <si>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</si>
  <si>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</si>
  <si>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</si>
  <si>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</si>
  <si>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</si>
  <si>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</si>
  <si>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</si>
  <si>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</si>
  <si>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</si>
  <si>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</si>
  <si>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</si>
  <si>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</si>
  <si>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</si>
  <si>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</si>
  <si>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</si>
  <si>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</si>
  <si>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</si>
  <si>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</si>
  <si>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</si>
  <si>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</si>
  <si>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</si>
  <si>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</si>
  <si>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</si>
  <si>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</si>
  <si>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</si>
  <si>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</si>
  <si>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</si>
  <si>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</si>
  <si>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</si>
  <si>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</si>
  <si>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</si>
  <si>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</si>
  <si>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</si>
  <si>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</si>
  <si>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</si>
  <si>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</si>
  <si>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</si>
  <si>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</si>
  <si>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</si>
  <si>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</si>
  <si>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</si>
  <si>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</si>
  <si>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</si>
  <si>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</si>
  <si>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</si>
  <si>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</si>
  <si>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</si>
  <si>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</si>
  <si>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</si>
  <si>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</si>
  <si>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</si>
  <si>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</si>
  <si>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</si>
  <si>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</si>
  <si>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</si>
  <si>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</si>
  <si>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</si>
  <si>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</si>
  <si>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</si>
  <si>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</si>
  <si>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</si>
  <si>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</si>
  <si>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</si>
  <si>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</si>
  <si>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</si>
  <si>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</si>
  <si>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</si>
  <si>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</si>
  <si>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</si>
  <si>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</si>
  <si>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</si>
  <si>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</si>
  <si>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</si>
  <si>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</si>
  <si>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</si>
  <si>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</si>
  <si>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</si>
  <si>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</si>
  <si>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</si>
  <si>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</si>
  <si>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</si>
  <si>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</si>
  <si>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</si>
  <si>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</si>
  <si>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</si>
  <si>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</si>
  <si>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</si>
  <si>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</si>
  <si>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</si>
  <si>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</si>
  <si>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</si>
  <si>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</si>
  <si>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</si>
  <si>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</si>
  <si>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</si>
  <si>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</si>
  <si>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</si>
  <si>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</si>
  <si>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</si>
  <si>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</si>
  <si>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</si>
  <si>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</si>
  <si>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</si>
  <si>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</si>
  <si>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</si>
  <si>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</si>
  <si>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</si>
  <si>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</si>
  <si>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</si>
  <si>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</si>
  <si>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</si>
  <si>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</si>
  <si>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</si>
  <si>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</si>
  <si>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</si>
  <si>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</si>
  <si>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</si>
  <si>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</si>
  <si>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</si>
  <si>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</si>
  <si>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</si>
  <si>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</si>
  <si>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</si>
  <si>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</si>
  <si>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</si>
  <si>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</si>
  <si>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</si>
  <si>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</si>
  <si>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</si>
  <si>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</si>
  <si>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</si>
  <si>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</si>
  <si>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</si>
  <si>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</si>
  <si>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</si>
  <si>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</si>
  <si>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</si>
  <si>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</si>
  <si>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</si>
  <si>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</si>
  <si>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</si>
  <si>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</si>
  <si>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</si>
  <si>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</si>
  <si>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</si>
  <si>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</si>
  <si>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</si>
  <si>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</si>
  <si>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</si>
  <si>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</si>
  <si>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</si>
  <si>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</si>
  <si>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</si>
  <si>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</si>
  <si>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</si>
  <si>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</si>
  <si>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</si>
  <si>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</si>
  <si>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</si>
  <si>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</si>
  <si>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</si>
  <si>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</si>
  <si>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</si>
  <si>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</si>
  <si>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</si>
  <si>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</si>
  <si>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</si>
  <si>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</si>
  <si>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</si>
  <si>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</si>
  <si>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</si>
  <si>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</si>
  <si>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</si>
  <si>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</si>
  <si>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</si>
  <si>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</si>
  <si>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</si>
  <si>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</si>
  <si>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</si>
  <si>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</si>
  <si>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</si>
  <si>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</si>
  <si>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</si>
  <si>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</si>
  <si>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</si>
  <si>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</si>
  <si>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</si>
  <si>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</si>
  <si>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</si>
  <si>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</si>
  <si>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</si>
  <si>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</si>
  <si>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</si>
  <si>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</si>
  <si>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</si>
  <si>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</si>
  <si>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</si>
  <si>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</si>
  <si>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</si>
  <si>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</si>
  <si>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</si>
  <si>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</si>
  <si>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</si>
  <si>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</si>
  <si>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</si>
  <si>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</si>
  <si>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</si>
  <si>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</si>
  <si>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</si>
  <si>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</si>
  <si>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</si>
  <si>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</si>
  <si>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</si>
  <si>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</si>
  <si>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</si>
  <si>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</si>
  <si>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</si>
  <si>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</si>
  <si>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</si>
  <si>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</si>
  <si>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</si>
  <si>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</si>
  <si>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</si>
  <si>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</si>
  <si>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</si>
  <si>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</si>
  <si>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</si>
  <si>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</si>
  <si>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</si>
  <si>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</si>
  <si>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</si>
  <si>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</si>
  <si>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</si>
  <si>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</si>
  <si>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</si>
  <si>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</si>
  <si>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</si>
  <si>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</si>
  <si>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</si>
  <si>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</si>
  <si>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</si>
  <si>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</si>
  <si>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</si>
  <si>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</si>
  <si>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</si>
  <si>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</si>
  <si>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</si>
  <si>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</si>
  <si>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</si>
  <si>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</si>
  <si>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</si>
  <si>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</si>
  <si>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</si>
  <si>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</si>
  <si>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</si>
  <si>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</si>
  <si>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</si>
  <si>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</si>
  <si>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</si>
  <si>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</si>
  <si>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</si>
  <si>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</si>
  <si>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</si>
  <si>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</si>
  <si>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</si>
  <si>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</si>
  <si>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</si>
  <si>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</si>
  <si>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</si>
  <si>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</si>
  <si>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</si>
  <si>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</si>
  <si>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</si>
  <si>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</si>
  <si>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</si>
  <si>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</si>
  <si>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</si>
  <si>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</si>
  <si>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</si>
  <si>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</si>
  <si>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</si>
  <si>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</si>
  <si>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</si>
  <si>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</si>
  <si>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</si>
  <si>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</si>
  <si>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</si>
  <si>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</si>
  <si>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</si>
  <si>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</si>
  <si>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</si>
  <si>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</si>
  <si>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</si>
  <si>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</si>
  <si>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</si>
  <si>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</si>
  <si>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</si>
  <si>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</si>
  <si>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</si>
  <si>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</si>
  <si>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</si>
  <si>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</si>
  <si>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</si>
  <si>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</si>
  <si>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</si>
  <si>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</si>
  <si>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</si>
  <si>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</si>
  <si>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</si>
  <si>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</si>
  <si>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</si>
  <si>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</si>
  <si>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</si>
  <si>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</si>
  <si>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</si>
  <si>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</si>
  <si>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</si>
  <si>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</si>
  <si>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</si>
  <si>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</si>
  <si>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</si>
  <si>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</si>
  <si>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</si>
  <si>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</si>
  <si>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</si>
  <si>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</si>
  <si>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</si>
  <si>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</si>
  <si>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</si>
  <si>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</si>
  <si>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</si>
  <si>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</si>
  <si>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</si>
  <si>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</si>
  <si>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</si>
  <si>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</si>
  <si>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</si>
  <si>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</si>
  <si>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</si>
  <si>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</si>
  <si>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</si>
  <si>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</si>
  <si>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</si>
  <si>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</si>
  <si>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</si>
  <si>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</si>
  <si>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</si>
  <si>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</si>
  <si>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</si>
  <si>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</si>
  <si>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</si>
  <si>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</si>
  <si>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</si>
  <si>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</si>
  <si>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</si>
  <si>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</si>
  <si>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</si>
  <si>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</si>
  <si>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</si>
  <si>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</si>
  <si>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</si>
  <si>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</si>
  <si>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</si>
  <si>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</si>
  <si>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</si>
  <si>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</si>
  <si>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</si>
  <si>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</si>
  <si>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</si>
  <si>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</si>
  <si>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</si>
  <si>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</si>
  <si>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</si>
  <si>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</si>
  <si>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</si>
  <si>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</si>
  <si>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</si>
  <si>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</si>
  <si>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</si>
  <si>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</si>
  <si>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</si>
  <si>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</si>
  <si>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</si>
  <si>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</si>
  <si>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</si>
  <si>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</si>
  <si>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</si>
  <si>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</si>
  <si>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</si>
  <si>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</si>
  <si>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</si>
  <si>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</si>
  <si>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</si>
  <si>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</si>
  <si>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</si>
  <si>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</si>
  <si>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</si>
  <si>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</si>
  <si>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</si>
  <si>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</si>
  <si>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</si>
  <si>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</si>
  <si>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</si>
  <si>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</si>
  <si>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</si>
  <si>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</si>
  <si>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</si>
  <si>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</si>
  <si>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</si>
  <si>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</si>
  <si>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</si>
  <si>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</si>
  <si>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</si>
  <si>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</si>
  <si>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</si>
  <si>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</si>
  <si>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</si>
  <si>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</si>
  <si>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</si>
  <si>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</si>
  <si>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</si>
  <si>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</si>
  <si>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</si>
  <si>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</si>
  <si>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</si>
  <si>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</si>
  <si>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</si>
  <si>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</si>
  <si>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</si>
  <si>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</si>
  <si>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</si>
  <si>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</si>
  <si>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</si>
  <si>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</si>
  <si>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</si>
  <si>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</si>
  <si>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</si>
  <si>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</si>
  <si>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</si>
  <si>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</si>
  <si>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</si>
  <si>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</si>
  <si>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</si>
  <si>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</si>
  <si>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</si>
  <si>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</si>
  <si>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</si>
  <si>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</si>
  <si>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</si>
  <si>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</si>
  <si>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</si>
  <si>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</si>
  <si>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</si>
  <si>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</si>
  <si>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</si>
  <si>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</si>
  <si>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</si>
  <si>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</si>
  <si>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</si>
  <si>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</si>
  <si>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</si>
  <si>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</si>
  <si>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</si>
  <si>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</si>
  <si>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</si>
  <si>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</si>
  <si>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</si>
  <si>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</si>
  <si>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</si>
  <si>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</si>
  <si>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</si>
  <si>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</si>
  <si>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</si>
  <si>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</si>
  <si>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</si>
  <si>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</si>
  <si>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</si>
  <si>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</si>
  <si>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</si>
  <si>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</si>
  <si>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</si>
  <si>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</si>
  <si>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</si>
  <si>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</si>
  <si>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</si>
  <si>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</si>
  <si>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</si>
  <si>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</si>
  <si>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</si>
  <si>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</si>
  <si>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</si>
  <si>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</si>
  <si>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</si>
  <si>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</si>
  <si>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</si>
  <si>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</si>
  <si>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</si>
  <si>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</si>
  <si>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</si>
  <si>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</si>
  <si>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</si>
  <si>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</si>
  <si>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</si>
  <si>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</si>
  <si>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</si>
  <si>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</si>
  <si>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</si>
  <si>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</si>
  <si>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</si>
  <si>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</si>
  <si>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</si>
  <si>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</si>
  <si>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</si>
  <si>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</si>
  <si>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</si>
  <si>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</si>
  <si>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</si>
  <si>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</si>
  <si>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</si>
  <si>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</si>
  <si>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</si>
  <si>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</si>
  <si>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</si>
  <si>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</si>
  <si>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</si>
  <si>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</si>
  <si>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</si>
  <si>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</si>
  <si>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</si>
  <si>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</si>
  <si>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</si>
  <si>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</si>
  <si>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</si>
  <si>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</si>
  <si>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</si>
  <si>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</si>
  <si>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</si>
  <si>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</si>
  <si>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</si>
  <si>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</si>
  <si>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</si>
  <si>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</si>
  <si>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</si>
  <si>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</si>
  <si>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</si>
  <si>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</si>
  <si>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</si>
  <si>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</si>
  <si>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</si>
  <si>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</si>
  <si>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</si>
  <si>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</si>
  <si>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</si>
  <si>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</si>
  <si>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</si>
  <si>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</si>
  <si>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</si>
  <si>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</si>
  <si>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</si>
  <si>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</si>
  <si>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</si>
  <si>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</si>
  <si>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</si>
  <si>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</si>
  <si>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</si>
  <si>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</si>
  <si>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</si>
  <si>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</si>
  <si>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</si>
  <si>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</si>
  <si>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</si>
  <si>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</si>
  <si>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</si>
  <si>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</si>
  <si>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</si>
  <si>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</si>
  <si>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</si>
  <si>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</si>
  <si>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</si>
  <si>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</si>
  <si>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</si>
  <si>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</si>
  <si>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</si>
  <si>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</si>
  <si>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</si>
  <si>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</si>
  <si>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</si>
  <si>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</si>
  <si>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</si>
  <si>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</si>
  <si>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</si>
  <si>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</si>
  <si>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</si>
  <si>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</si>
  <si>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</si>
  <si>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</si>
  <si>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</si>
  <si>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</si>
  <si>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</si>
  <si>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</si>
  <si>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</si>
  <si>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</si>
  <si>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</si>
  <si>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</si>
  <si>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</si>
  <si>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</si>
  <si>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</si>
  <si>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</si>
  <si>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</si>
  <si>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</si>
  <si>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</si>
  <si>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</si>
  <si>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</si>
  <si>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</si>
  <si>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</si>
  <si>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</si>
  <si>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</si>
  <si>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</si>
  <si>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</si>
  <si>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</si>
  <si>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</si>
  <si>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</si>
  <si>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</si>
  <si>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</si>
  <si>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</si>
  <si>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</si>
  <si>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</si>
  <si>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</si>
  <si>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</si>
  <si>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</si>
  <si>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</si>
  <si>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</si>
  <si>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</si>
  <si>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</si>
  <si>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</si>
  <si>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</si>
  <si>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</si>
  <si>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</si>
  <si>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</si>
  <si>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</si>
  <si>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</si>
  <si>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</si>
  <si>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</si>
  <si>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</si>
  <si>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</si>
  <si>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</si>
  <si>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</si>
  <si>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</si>
  <si>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</si>
  <si>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</si>
  <si>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</si>
  <si>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</si>
  <si>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</si>
  <si>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</si>
  <si>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</si>
  <si>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</si>
  <si>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</si>
  <si>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</si>
  <si>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</si>
  <si>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</si>
  <si>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</si>
  <si>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</si>
  <si>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</si>
  <si>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</si>
  <si>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</si>
  <si>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</si>
  <si>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</si>
  <si>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</si>
  <si>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</si>
  <si>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</si>
  <si>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</si>
  <si>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</si>
  <si>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</si>
  <si>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</si>
  <si>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</si>
  <si>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</si>
  <si>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</si>
  <si>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</si>
  <si>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</si>
  <si>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</si>
  <si>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</si>
  <si>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</si>
  <si>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</si>
  <si>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</si>
  <si>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</si>
  <si>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</si>
  <si>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</si>
  <si>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</si>
  <si>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</si>
  <si>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</si>
  <si>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</si>
  <si>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</si>
  <si>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</si>
  <si>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</si>
  <si>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</si>
  <si>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</si>
  <si>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</si>
  <si>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</si>
  <si>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</si>
  <si>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</si>
  <si>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</si>
  <si>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</si>
  <si>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</si>
  <si>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</si>
  <si>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</si>
  <si>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</si>
  <si>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</si>
  <si>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</si>
  <si>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</si>
  <si>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</si>
  <si>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</si>
  <si>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</si>
  <si>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</si>
  <si>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</si>
  <si>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</si>
  <si>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</si>
  <si>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</si>
  <si>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</si>
  <si>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</si>
  <si>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</si>
  <si>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</si>
  <si>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</si>
  <si>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</si>
  <si>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</si>
  <si>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</si>
  <si>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</si>
  <si>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</si>
  <si>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</si>
  <si>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</si>
  <si>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</si>
  <si>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</si>
  <si>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</si>
  <si>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</si>
  <si>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</si>
  <si>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</si>
  <si>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</si>
  <si>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</si>
  <si>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</si>
  <si>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</si>
  <si>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</si>
  <si>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</si>
  <si>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</si>
  <si>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</si>
  <si>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</si>
  <si>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</si>
  <si>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</si>
  <si>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</si>
  <si>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</si>
  <si>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</si>
  <si>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</si>
  <si>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</si>
  <si>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</si>
  <si>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</si>
  <si>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</si>
  <si>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</si>
  <si>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</si>
  <si>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</si>
  <si>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</si>
  <si>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</si>
  <si>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</si>
  <si>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</si>
  <si>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</si>
  <si>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</si>
  <si>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</si>
  <si>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</si>
  <si>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</si>
  <si>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</si>
  <si>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</si>
  <si>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</si>
  <si>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</si>
  <si>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</si>
  <si>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</si>
  <si>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</si>
  <si>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</si>
  <si>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</si>
  <si>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</si>
  <si>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</si>
  <si>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</si>
  <si>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</si>
  <si>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</si>
  <si>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</si>
  <si>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</si>
  <si>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</si>
  <si>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</si>
  <si>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</si>
  <si>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</si>
  <si>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</si>
  <si>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</si>
  <si>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</si>
  <si>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</si>
  <si>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</si>
  <si>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</si>
  <si>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</si>
  <si>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</si>
  <si>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</si>
  <si>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</si>
  <si>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</si>
  <si>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</si>
  <si>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</si>
  <si>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</si>
  <si>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</si>
  <si>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</si>
  <si>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</si>
  <si>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</si>
  <si>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</si>
  <si>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</si>
  <si>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</si>
  <si>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</si>
  <si>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</si>
  <si>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</si>
  <si>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</si>
  <si>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</si>
  <si>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</si>
  <si>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</si>
  <si>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</si>
  <si>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</si>
  <si>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</si>
  <si>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</si>
  <si>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</si>
  <si>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</si>
  <si>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</si>
  <si>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</si>
  <si>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</si>
  <si>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</si>
  <si>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</si>
  <si>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</si>
  <si>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</si>
  <si>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</si>
  <si>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</si>
  <si>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</si>
  <si>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</si>
  <si>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</si>
  <si>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</si>
  <si>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</si>
  <si>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</si>
  <si>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</si>
  <si>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</si>
  <si>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</si>
  <si>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</si>
  <si>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</si>
  <si>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</si>
  <si>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</si>
  <si>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</si>
  <si>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</si>
  <si>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</si>
  <si>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</si>
  <si>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</si>
  <si>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</si>
  <si>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</si>
  <si>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</si>
  <si>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</si>
  <si>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</si>
  <si>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</si>
  <si>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</si>
  <si>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</si>
  <si>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</si>
  <si>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</si>
  <si>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</si>
  <si>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</si>
  <si>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</si>
  <si>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</si>
  <si>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</si>
  <si>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</si>
  <si>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</si>
  <si>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</si>
  <si>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</si>
  <si>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</si>
  <si>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</si>
  <si>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</si>
  <si>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</si>
  <si>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</si>
  <si>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</si>
  <si>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</si>
  <si>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</si>
  <si>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</si>
  <si>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</si>
  <si>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</si>
  <si>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</si>
  <si>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</si>
  <si>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</si>
  <si>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</si>
  <si>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</si>
  <si>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</si>
  <si>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</si>
  <si>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</si>
  <si>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</si>
  <si>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</si>
  <si>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</si>
  <si>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</si>
  <si>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</si>
  <si>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</si>
  <si>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</si>
  <si>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</si>
  <si>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</si>
  <si>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</si>
  <si>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</si>
  <si>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</si>
  <si>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</si>
  <si>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</si>
  <si>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</si>
  <si>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</si>
  <si>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</si>
  <si>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</si>
  <si>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</si>
  <si>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</si>
  <si>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</si>
  <si>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</si>
  <si>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</si>
  <si>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</si>
  <si>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</si>
  <si>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</si>
  <si>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</si>
  <si>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</si>
  <si>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</si>
  <si>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</si>
  <si>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</si>
  <si>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</si>
  <si>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</si>
  <si>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</si>
  <si>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</si>
  <si>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</si>
  <si>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</si>
  <si>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</si>
  <si>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</si>
  <si>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</si>
  <si>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</si>
  <si>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</si>
  <si>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</si>
  <si>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</si>
  <si>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</si>
  <si>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</si>
  <si>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</si>
  <si>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</si>
  <si>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</si>
  <si>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</si>
  <si>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</si>
  <si>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</si>
  <si>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</si>
  <si>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</si>
  <si>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</si>
  <si>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</si>
  <si>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</si>
  <si>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</si>
  <si>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</si>
  <si>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</si>
  <si>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</si>
  <si>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</si>
  <si>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</si>
  <si>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</si>
  <si>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</si>
  <si>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</si>
  <si>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</si>
  <si>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</si>
  <si>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</si>
  <si>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</si>
  <si>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</si>
  <si>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</si>
  <si>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</si>
  <si>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</si>
  <si>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</si>
  <si>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</si>
  <si>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</si>
  <si>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</si>
  <si>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</si>
  <si>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</si>
  <si>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</si>
  <si>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</si>
  <si>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</si>
  <si>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</si>
  <si>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</si>
  <si>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</si>
  <si>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</si>
  <si>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</si>
  <si>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</si>
  <si>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</si>
  <si>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</si>
  <si>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</si>
  <si>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</si>
  <si>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</si>
  <si>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</si>
  <si>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</si>
  <si>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</si>
  <si>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</si>
  <si>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</si>
  <si>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</si>
  <si>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</si>
  <si>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</si>
  <si>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</si>
  <si>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</si>
  <si>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</si>
  <si>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</si>
  <si>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</si>
  <si>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</si>
  <si>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</si>
  <si>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</si>
  <si>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</si>
  <si>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</si>
  <si>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</si>
  <si>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</si>
  <si>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</si>
  <si>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</si>
  <si>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</si>
  <si>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</si>
  <si>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</si>
  <si>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</si>
  <si>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</si>
  <si>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</si>
  <si>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</si>
  <si>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</si>
  <si>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</si>
  <si>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</si>
  <si>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</si>
  <si>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</si>
  <si>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</si>
  <si>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</si>
  <si>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</si>
  <si>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</si>
  <si>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</si>
  <si>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</si>
  <si>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</si>
  <si>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</si>
  <si>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</si>
  <si>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</si>
  <si>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</si>
  <si>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</si>
  <si>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</si>
  <si>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</si>
  <si>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</si>
  <si>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</si>
  <si>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</si>
  <si>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</si>
  <si>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</si>
  <si>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</si>
  <si>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</si>
  <si>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</si>
  <si>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</si>
  <si>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</si>
  <si>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</si>
  <si>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</si>
  <si>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</si>
  <si>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</si>
  <si>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</si>
  <si>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</si>
  <si>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</si>
  <si>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</si>
  <si>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</si>
  <si>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</si>
  <si>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</si>
  <si>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</si>
  <si>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</si>
  <si>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</si>
  <si>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</si>
  <si>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</si>
  <si>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</si>
  <si>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</si>
  <si>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</si>
  <si>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</si>
  <si>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</si>
  <si>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</si>
  <si>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</si>
  <si>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</si>
  <si>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</si>
  <si>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</si>
  <si>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</si>
  <si>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</si>
  <si>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</si>
  <si>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</si>
  <si>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</si>
  <si>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</si>
  <si>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</si>
  <si>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</si>
  <si>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</si>
  <si>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</si>
  <si>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</si>
  <si>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</si>
  <si>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</si>
  <si>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</si>
  <si>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</si>
  <si>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</si>
  <si>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</si>
  <si>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</si>
  <si>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</si>
  <si>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</si>
  <si>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</si>
  <si>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</si>
  <si>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</si>
  <si>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</si>
  <si>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</si>
  <si>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</si>
  <si>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</si>
  <si>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</si>
  <si>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</si>
  <si>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</si>
  <si>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</si>
  <si>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</si>
  <si>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</si>
  <si>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</si>
  <si>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</si>
  <si>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</si>
  <si>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</si>
  <si>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</si>
  <si>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</si>
  <si>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</si>
  <si>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</si>
  <si>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</si>
  <si>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</si>
  <si>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</si>
  <si>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</si>
  <si>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</si>
  <si>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</si>
  <si>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</si>
  <si>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</si>
  <si>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</si>
  <si>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</si>
  <si>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</si>
  <si>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</si>
  <si>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</si>
  <si>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</si>
  <si>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</si>
  <si>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</si>
  <si>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</si>
  <si>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</si>
  <si>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</si>
  <si>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</si>
  <si>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</si>
  <si>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</si>
  <si>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</si>
  <si>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</si>
  <si>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</si>
  <si>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</si>
  <si>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</si>
  <si>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</si>
  <si>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</si>
  <si>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</si>
  <si>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</si>
  <si>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</si>
  <si>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</si>
  <si>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</si>
  <si>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</si>
  <si>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</si>
  <si>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</si>
  <si>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</si>
  <si>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</si>
  <si>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</si>
  <si>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</si>
  <si>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</si>
  <si>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</si>
  <si>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</si>
  <si>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</si>
  <si>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</si>
  <si>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</si>
  <si>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</si>
  <si>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</si>
  <si>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</si>
  <si>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</si>
  <si>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</si>
  <si>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</si>
  <si>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</si>
  <si>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</si>
  <si>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</si>
  <si>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</si>
  <si>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</si>
  <si>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</si>
  <si>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</si>
  <si>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</si>
  <si>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</si>
  <si>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</si>
  <si>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</si>
  <si>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</si>
  <si>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</si>
  <si>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</si>
  <si>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</si>
  <si>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</si>
  <si>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</si>
  <si>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</si>
  <si>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</si>
  <si>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</si>
  <si>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</si>
  <si>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</si>
  <si>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</si>
  <si>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</si>
  <si>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</si>
  <si>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</si>
  <si>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</si>
  <si>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</si>
  <si>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</si>
  <si>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</si>
  <si>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</si>
  <si>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</si>
  <si>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</si>
  <si>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</si>
  <si>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</si>
  <si>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</si>
  <si>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</si>
  <si>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</si>
  <si>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</si>
  <si>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</si>
  <si>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</si>
  <si>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</si>
  <si>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</si>
  <si>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</si>
  <si>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</si>
  <si>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</si>
  <si>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</si>
  <si>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</si>
  <si>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</si>
  <si>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</si>
  <si>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</si>
  <si>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</si>
  <si>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</si>
  <si>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</si>
  <si>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</si>
  <si>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</si>
  <si>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</si>
  <si>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</si>
  <si>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</si>
  <si>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</si>
  <si>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</si>
  <si>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</si>
  <si>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</si>
  <si>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</si>
  <si>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</si>
  <si>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</si>
  <si>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</si>
  <si>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</si>
  <si>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</si>
  <si>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</si>
  <si>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</si>
  <si>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</si>
  <si>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</si>
  <si>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</si>
  <si>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</si>
  <si>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</si>
  <si>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</si>
  <si>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</si>
  <si>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</si>
  <si>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</si>
  <si>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</si>
  <si>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</si>
  <si>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</si>
  <si>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</si>
  <si>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</si>
  <si>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</si>
  <si>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</si>
  <si>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</si>
  <si>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</si>
  <si>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</si>
  <si>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</si>
  <si>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</si>
  <si>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</si>
  <si>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</si>
  <si>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</si>
  <si>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</si>
  <si>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</si>
  <si>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</si>
  <si>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</si>
  <si>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</si>
  <si>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</si>
  <si>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</si>
  <si>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</si>
  <si>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</si>
  <si>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</si>
  <si>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</si>
  <si>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</si>
  <si>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</si>
  <si>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</si>
  <si>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</si>
  <si>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</si>
  <si>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</si>
  <si>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</si>
  <si>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</si>
  <si>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</si>
  <si>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</si>
  <si>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</si>
  <si>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</si>
  <si>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</si>
  <si>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</si>
  <si>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</si>
  <si>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</si>
  <si>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</si>
  <si>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</si>
  <si>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</si>
  <si>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</si>
  <si>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</si>
  <si>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</si>
  <si>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</si>
  <si>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</si>
  <si>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</si>
  <si>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</si>
  <si>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</si>
  <si>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</si>
  <si>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</si>
  <si>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</si>
  <si>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</si>
  <si>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</si>
  <si>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</si>
  <si>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</si>
  <si>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</si>
  <si>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</si>
  <si>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</si>
  <si>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</si>
  <si>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</si>
  <si>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</si>
  <si>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</si>
  <si>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</si>
  <si>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</si>
  <si>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</si>
  <si>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</si>
  <si>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</si>
  <si>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</si>
  <si>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</si>
  <si>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</si>
  <si>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</si>
  <si>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</si>
  <si>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</si>
  <si>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</si>
  <si>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</si>
  <si>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</si>
  <si>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</si>
  <si>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</si>
  <si>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</si>
  <si>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</si>
  <si>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</si>
  <si>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</si>
  <si>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</si>
  <si>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</si>
  <si>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</si>
  <si>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</si>
  <si>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</si>
  <si>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</si>
  <si>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</si>
  <si>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</si>
  <si>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</si>
  <si>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</si>
  <si>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</si>
  <si>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</si>
  <si>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</si>
  <si>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</si>
  <si>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</si>
  <si>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</si>
  <si>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</si>
  <si>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</si>
  <si>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</si>
  <si>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</si>
  <si>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</si>
  <si>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</si>
  <si>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</si>
  <si>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</si>
  <si>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</si>
  <si>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</si>
  <si>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</si>
  <si>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</si>
  <si>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</si>
  <si>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</si>
  <si>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</si>
  <si>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</si>
  <si>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</si>
  <si>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</si>
  <si>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</si>
  <si>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</si>
  <si>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</si>
  <si>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</si>
  <si>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</si>
  <si>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</si>
  <si>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</si>
  <si>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</si>
  <si>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</si>
  <si>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</si>
  <si>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</si>
  <si>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</si>
  <si>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</si>
  <si>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</si>
  <si>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</si>
  <si>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</si>
  <si>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</si>
  <si>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</si>
  <si>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</si>
  <si>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</si>
  <si>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</si>
  <si>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</si>
  <si>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</si>
  <si>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</si>
  <si>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</si>
  <si>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</si>
  <si>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</si>
  <si>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</si>
  <si>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</si>
  <si>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</si>
  <si>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</si>
  <si>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</si>
  <si>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</si>
  <si>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</si>
  <si>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</si>
  <si>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</si>
  <si>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</si>
  <si>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</si>
  <si>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</si>
  <si>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</si>
  <si>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</si>
  <si>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</si>
  <si>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</si>
  <si>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</si>
  <si>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</si>
  <si>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</si>
  <si>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</si>
  <si>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</si>
  <si>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</si>
  <si>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</si>
  <si>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</si>
  <si>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</si>
  <si>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</si>
  <si>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</si>
  <si>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</si>
  <si>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</si>
  <si>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</si>
  <si>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</si>
  <si>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</si>
  <si>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</si>
  <si>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</si>
  <si>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</si>
  <si>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</si>
  <si>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</si>
  <si>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</si>
  <si>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</si>
  <si>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</si>
  <si>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</si>
  <si>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</si>
  <si>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</si>
  <si>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</si>
  <si>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</si>
  <si>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</si>
  <si>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</si>
  <si>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</si>
  <si>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</si>
  <si>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</si>
  <si>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</si>
  <si>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</si>
  <si>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</si>
  <si>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</si>
  <si>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</si>
  <si>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</si>
  <si>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</si>
  <si>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</si>
  <si>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</si>
  <si>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</si>
  <si>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</si>
  <si>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</si>
  <si>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</si>
  <si>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</si>
  <si>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</si>
  <si>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</si>
  <si>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</si>
  <si>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</si>
  <si>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</si>
  <si>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</si>
  <si>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</si>
  <si>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</si>
  <si>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</si>
  <si>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</si>
  <si>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</si>
  <si>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</si>
  <si>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</si>
  <si>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</si>
  <si>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</si>
  <si>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</si>
  <si>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</si>
  <si>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</si>
  <si>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</si>
  <si>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</si>
  <si>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</si>
  <si>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</si>
  <si>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</si>
  <si>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</si>
  <si>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</si>
  <si>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</si>
  <si>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</si>
  <si>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</si>
  <si>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</si>
  <si>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</si>
  <si>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</si>
  <si>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</si>
  <si>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</si>
  <si>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</si>
  <si>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</si>
  <si>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</si>
  <si>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</si>
  <si>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</si>
  <si>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</si>
  <si>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</si>
  <si>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</si>
  <si>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</si>
  <si>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</si>
  <si>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</si>
  <si>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</si>
  <si>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</si>
  <si>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</si>
  <si>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</si>
  <si>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</si>
  <si>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</si>
  <si>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</si>
  <si>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</si>
  <si>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</si>
  <si>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</si>
  <si>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</si>
  <si>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</si>
  <si>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</si>
  <si>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</si>
  <si>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</si>
  <si>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</si>
  <si>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</si>
  <si>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</si>
  <si>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</si>
  <si>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</si>
  <si>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</si>
  <si>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</si>
  <si>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</si>
  <si>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</si>
  <si>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</si>
  <si>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</si>
  <si>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</si>
  <si>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</si>
  <si>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</si>
  <si>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</si>
  <si>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</si>
  <si>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</si>
  <si>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</si>
  <si>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</si>
  <si>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</si>
  <si>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</si>
  <si>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</si>
  <si>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</si>
  <si>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</si>
  <si>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</si>
  <si>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</si>
  <si>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</si>
  <si>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</si>
  <si>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</si>
  <si>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</si>
  <si>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</si>
  <si>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</si>
  <si>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</si>
  <si>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</si>
  <si>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</si>
  <si>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</si>
  <si>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</si>
  <si>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</si>
  <si>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</si>
  <si>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</si>
  <si>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</si>
  <si>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</si>
  <si>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</si>
  <si>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</si>
  <si>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</si>
  <si>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</si>
  <si>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</si>
  <si>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</si>
  <si>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</si>
  <si>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</si>
  <si>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</si>
  <si>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</si>
  <si>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</si>
  <si>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</si>
  <si>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</si>
  <si>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</si>
  <si>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</si>
  <si>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</si>
  <si>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</si>
  <si>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</si>
  <si>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</si>
  <si>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</si>
  <si>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</si>
  <si>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</si>
  <si>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</si>
  <si>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</si>
  <si>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</si>
  <si>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</si>
  <si>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</si>
  <si>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</si>
  <si>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</si>
  <si>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</si>
  <si>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</si>
  <si>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</si>
  <si>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</si>
  <si>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</si>
  <si>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</si>
  <si>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</si>
  <si>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</si>
  <si>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</si>
  <si>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</si>
  <si>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</si>
  <si>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</si>
  <si>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</si>
  <si>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</si>
  <si>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</si>
  <si>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</si>
  <si>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</si>
  <si>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</si>
  <si>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</si>
  <si>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</si>
  <si>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</si>
  <si>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</si>
  <si>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</si>
  <si>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</si>
  <si>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</si>
  <si>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</si>
  <si>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</si>
  <si>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</si>
  <si>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</si>
  <si>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</si>
  <si>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</si>
  <si>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</si>
  <si>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</si>
  <si>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</si>
  <si>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</si>
  <si>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</si>
  <si>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</si>
  <si>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</si>
  <si>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</si>
  <si>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</si>
  <si>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</si>
  <si>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</si>
  <si>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</si>
  <si>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</si>
  <si>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</si>
  <si>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</si>
  <si>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</si>
  <si>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</si>
  <si>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</si>
  <si>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</si>
  <si>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</si>
  <si>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</si>
  <si>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</si>
  <si>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</si>
  <si>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</si>
  <si>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</si>
  <si>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</si>
  <si>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</si>
  <si>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</si>
  <si>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</si>
  <si>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</si>
  <si>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</si>
  <si>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</si>
  <si>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</si>
  <si>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</si>
  <si>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</si>
  <si>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</si>
  <si>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</si>
  <si>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</si>
  <si>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</si>
  <si>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</si>
  <si>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</si>
  <si>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</si>
  <si>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</si>
  <si>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</si>
  <si>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</si>
  <si>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</si>
  <si>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</si>
  <si>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</si>
  <si>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</si>
  <si>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</si>
  <si>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</si>
  <si>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</si>
  <si>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</si>
  <si>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</si>
  <si>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</si>
  <si>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</si>
  <si>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</si>
  <si>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</si>
  <si>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</si>
  <si>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</si>
  <si>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</si>
  <si>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</si>
  <si>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</si>
  <si>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</si>
  <si>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</si>
  <si>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</si>
  <si>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</si>
  <si>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</si>
  <si>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</si>
  <si>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</si>
  <si>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</si>
  <si>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</si>
  <si>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</si>
  <si>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</si>
  <si>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</si>
  <si>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</si>
  <si>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</si>
  <si>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</si>
  <si>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</si>
  <si>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</si>
  <si>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</si>
  <si>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</si>
  <si>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</si>
  <si>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</si>
  <si>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</si>
  <si>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</si>
  <si>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</si>
  <si>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</si>
  <si>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</si>
  <si>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</si>
  <si>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</si>
  <si>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</si>
  <si>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</si>
  <si>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</si>
  <si>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</si>
  <si>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</si>
  <si>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</si>
  <si>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</si>
  <si>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</si>
  <si>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</si>
  <si>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</si>
  <si>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</si>
  <si>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</si>
  <si>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</si>
  <si>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</si>
  <si>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</si>
  <si>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</si>
  <si>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</si>
  <si>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</si>
  <si>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</si>
  <si>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</si>
  <si>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</si>
  <si>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</si>
  <si>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</si>
  <si>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</si>
  <si>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</si>
  <si>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</si>
  <si>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</si>
  <si>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</si>
  <si>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</si>
  <si>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</si>
  <si>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</si>
  <si>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</si>
  <si>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</si>
  <si>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</si>
  <si>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</si>
  <si>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</si>
  <si>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</si>
  <si>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</si>
  <si>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</si>
  <si>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</si>
  <si>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</si>
  <si>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</si>
  <si>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</si>
  <si>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</si>
  <si>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</si>
  <si>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</si>
  <si>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</si>
  <si>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</si>
  <si>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</si>
  <si>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</si>
  <si>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</si>
  <si>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</si>
  <si>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</si>
  <si>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</si>
  <si>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</si>
  <si>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</si>
  <si>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</si>
  <si>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</si>
  <si>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</si>
  <si>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</si>
  <si>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</si>
  <si>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</si>
  <si>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</si>
  <si>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</si>
  <si>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</si>
  <si>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</si>
  <si>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</si>
  <si>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</si>
  <si>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</si>
  <si>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</si>
  <si>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</si>
  <si>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</si>
  <si>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</si>
  <si>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</si>
  <si>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</si>
  <si>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</si>
  <si>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</si>
  <si>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</si>
  <si>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</si>
  <si>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</si>
  <si>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</si>
  <si>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</si>
  <si>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</si>
  <si>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</si>
  <si>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</si>
  <si>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</si>
  <si>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</si>
  <si>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</si>
  <si>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</si>
  <si>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</si>
  <si>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</si>
  <si>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</si>
  <si>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</si>
  <si>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</si>
  <si>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</si>
  <si>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</si>
  <si>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</si>
  <si>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</si>
  <si>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</si>
  <si>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</si>
  <si>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</si>
  <si>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</si>
  <si>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</si>
  <si>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</si>
  <si>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</si>
  <si>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</si>
  <si>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</si>
  <si>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</si>
  <si>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</si>
  <si>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</si>
  <si>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</si>
  <si>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</si>
  <si>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</si>
  <si>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</si>
  <si>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</si>
  <si>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</si>
  <si>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</si>
  <si>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</si>
  <si>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</si>
  <si>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</si>
  <si>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</si>
  <si>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</si>
  <si>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</si>
  <si>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</si>
  <si>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</si>
  <si>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</si>
  <si>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</si>
  <si>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</si>
  <si>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</si>
  <si>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</si>
  <si>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</si>
  <si>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</si>
  <si>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</si>
  <si>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</si>
  <si>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</si>
  <si>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</si>
  <si>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</si>
  <si>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</si>
  <si>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</si>
  <si>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</si>
  <si>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</si>
  <si>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</si>
  <si>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</si>
  <si>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</si>
  <si>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</si>
  <si>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</si>
  <si>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</si>
  <si>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</si>
  <si>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</si>
  <si>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</si>
  <si>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</si>
  <si>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</si>
  <si>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</si>
  <si>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</si>
  <si>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</si>
  <si>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</si>
  <si>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</si>
  <si>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</si>
  <si>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</si>
  <si>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</si>
  <si>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</si>
  <si>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</si>
  <si>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</si>
  <si>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</si>
  <si>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</si>
  <si>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</si>
  <si>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</si>
  <si>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</si>
  <si>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</si>
  <si>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</si>
  <si>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</si>
  <si>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</si>
  <si>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</si>
  <si>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</si>
  <si>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</si>
  <si>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</si>
  <si>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</si>
  <si>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</si>
  <si>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</si>
  <si>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</si>
  <si>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</si>
  <si>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</si>
  <si>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</si>
  <si>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</si>
  <si>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</si>
  <si>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</si>
  <si>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</si>
  <si>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</si>
  <si>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</si>
  <si>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</si>
  <si>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</si>
  <si>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</si>
  <si>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</si>
  <si>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</si>
  <si>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</si>
  <si>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</si>
  <si>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</si>
  <si>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</si>
  <si>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</si>
  <si>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</si>
  <si>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</si>
  <si>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</si>
  <si>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</si>
  <si>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</si>
  <si>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</si>
  <si>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</si>
  <si>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</si>
  <si>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</si>
  <si>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</si>
  <si>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</si>
  <si>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</si>
  <si>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</si>
  <si>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</si>
  <si>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</si>
  <si>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</si>
  <si>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</si>
  <si>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</si>
  <si>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</si>
  <si>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</si>
  <si>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</si>
  <si>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</si>
  <si>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</si>
  <si>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</si>
  <si>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</si>
  <si>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</si>
  <si>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</si>
  <si>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</si>
  <si>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</si>
  <si>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</si>
  <si>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</si>
  <si>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</si>
  <si>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</si>
  <si>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</si>
  <si>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</si>
  <si>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</si>
  <si>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</si>
  <si>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</si>
  <si>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</si>
  <si>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</si>
  <si>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</si>
  <si>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</si>
  <si>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</si>
  <si>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</si>
  <si>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</si>
  <si>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</si>
  <si>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</si>
  <si>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</si>
  <si>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</si>
  <si>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</si>
  <si>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</si>
  <si>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</si>
  <si>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</si>
  <si>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</si>
  <si>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</si>
  <si>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</si>
  <si>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</si>
  <si>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</si>
  <si>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</si>
  <si>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</si>
  <si>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</si>
  <si>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</si>
  <si>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</si>
  <si>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</si>
  <si>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</si>
  <si>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</si>
  <si>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</si>
  <si>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</si>
  <si>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</si>
  <si>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</si>
  <si>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</si>
  <si>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</si>
  <si>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</si>
  <si>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</si>
  <si>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</si>
  <si>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</si>
  <si>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</si>
  <si>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</si>
  <si>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</si>
  <si>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</si>
  <si>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</si>
  <si>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</si>
  <si>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</si>
  <si>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</si>
  <si>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</si>
  <si>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</si>
  <si>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</si>
  <si>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</si>
  <si>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</si>
  <si>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</si>
  <si>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</si>
  <si>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</si>
  <si>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</si>
  <si>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</si>
  <si>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</si>
  <si>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</si>
  <si>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</si>
  <si>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</si>
  <si>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</si>
  <si>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</si>
  <si>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</si>
  <si>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</si>
  <si>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</si>
  <si>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</si>
  <si>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</si>
  <si>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</si>
  <si>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</si>
  <si>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</si>
  <si>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</si>
  <si>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</si>
  <si>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</si>
  <si>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</si>
  <si>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</si>
  <si>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</si>
  <si>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</si>
  <si>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</si>
  <si>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</si>
  <si>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</si>
  <si>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</si>
  <si>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</si>
  <si>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</si>
  <si>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</si>
  <si>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</si>
  <si>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</si>
  <si>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</si>
  <si>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</si>
  <si>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</si>
  <si>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</si>
  <si>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</si>
  <si>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</si>
  <si>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</si>
  <si>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</si>
  <si>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</si>
  <si>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</si>
  <si>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</si>
  <si>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</si>
  <si>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</si>
  <si>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</si>
  <si>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</si>
  <si>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</si>
  <si>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</si>
  <si>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</si>
  <si>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</si>
  <si>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</si>
  <si>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</si>
  <si>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</si>
  <si>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</si>
  <si>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</si>
  <si>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</si>
  <si>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</si>
  <si>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</si>
  <si>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</si>
  <si>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</si>
  <si>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</si>
  <si>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</si>
  <si>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</si>
  <si>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</si>
  <si>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</si>
  <si>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</si>
  <si>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</si>
  <si>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</si>
  <si>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</si>
  <si>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</si>
  <si>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</si>
  <si>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</si>
  <si>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</si>
  <si>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</si>
  <si>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</si>
  <si>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</si>
  <si>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</si>
  <si>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</si>
  <si>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</si>
  <si>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</si>
  <si>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</si>
  <si>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</si>
  <si>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</si>
  <si>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</si>
  <si>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</si>
  <si>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</si>
  <si>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</si>
  <si>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</si>
  <si>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</si>
  <si>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</si>
  <si>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</si>
  <si>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</si>
  <si>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</si>
  <si>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</si>
  <si>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</si>
  <si>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</si>
  <si>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</si>
  <si>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</si>
  <si>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</si>
  <si>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</si>
  <si>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</si>
  <si>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</si>
  <si>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</si>
  <si>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</si>
  <si>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</si>
  <si>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</si>
  <si>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</si>
  <si>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</si>
  <si>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</si>
  <si>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</si>
  <si>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</si>
  <si>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</si>
  <si>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</si>
  <si>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</si>
  <si>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</si>
  <si>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</si>
  <si>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</si>
  <si>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</si>
  <si>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</si>
  <si>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</si>
  <si>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</si>
  <si>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</si>
  <si>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</si>
  <si>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</si>
  <si>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</si>
  <si>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</si>
  <si>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</si>
  <si>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</si>
  <si>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</si>
  <si>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</si>
  <si>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</si>
  <si>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</si>
  <si>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</si>
  <si>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</si>
  <si>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</si>
  <si>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</si>
  <si>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</si>
  <si>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</si>
  <si>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</si>
  <si>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</si>
  <si>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</si>
  <si>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</si>
  <si>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</si>
  <si>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</si>
  <si>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</si>
  <si>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</si>
  <si>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</si>
  <si>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</si>
  <si>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</si>
  <si>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</si>
  <si>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</si>
  <si>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</si>
  <si>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</si>
  <si>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</si>
  <si>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</si>
  <si>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</si>
  <si>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</si>
  <si>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</si>
  <si>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</si>
  <si>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</si>
  <si>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</si>
  <si>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</si>
  <si>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</si>
  <si>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</si>
  <si>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</si>
  <si>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</si>
  <si>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</si>
  <si>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</si>
  <si>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</si>
  <si>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</si>
  <si>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</si>
  <si>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</si>
  <si>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</si>
  <si>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</si>
  <si>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</si>
  <si>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</si>
  <si>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</si>
  <si>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</si>
  <si>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</si>
  <si>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</si>
  <si>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</si>
  <si>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</si>
  <si>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</si>
  <si>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</si>
  <si>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</si>
  <si>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</si>
  <si>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</si>
  <si>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</si>
  <si>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</si>
  <si>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</si>
  <si>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</si>
  <si>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</si>
  <si>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</si>
  <si>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</si>
  <si>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</si>
  <si>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</si>
  <si>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</si>
  <si>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</si>
  <si>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</si>
  <si>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</si>
  <si>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</si>
  <si>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</si>
  <si>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</si>
  <si>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</si>
  <si>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</si>
  <si>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</si>
  <si>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</si>
  <si>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</si>
  <si>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</si>
  <si>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</si>
  <si>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</si>
  <si>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</si>
  <si>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</si>
  <si>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</si>
  <si>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</si>
  <si>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</si>
  <si>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</si>
  <si>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</si>
  <si>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</si>
  <si>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</si>
  <si>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</si>
  <si>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</si>
  <si>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</si>
  <si>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</si>
  <si>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</si>
  <si>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</si>
  <si>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</si>
  <si>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</si>
  <si>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</si>
  <si>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</si>
  <si>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</si>
  <si>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</si>
  <si>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</si>
  <si>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</si>
  <si>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</si>
  <si>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</si>
  <si>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</si>
  <si>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</si>
  <si>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</si>
  <si>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</si>
  <si>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</si>
  <si>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</si>
  <si>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</si>
  <si>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</si>
  <si>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</si>
  <si>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</si>
  <si>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</si>
  <si>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</si>
  <si>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</si>
  <si>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</si>
  <si>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</si>
  <si>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</si>
  <si>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</si>
  <si>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</si>
  <si>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</si>
  <si>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</si>
  <si>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</si>
  <si>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</si>
  <si>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</si>
  <si>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</si>
  <si>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</si>
  <si>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</si>
  <si>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</si>
  <si>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</si>
  <si>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</si>
  <si>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</si>
  <si>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</si>
  <si>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</si>
  <si>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</si>
  <si>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</si>
  <si>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</si>
  <si>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</si>
  <si>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</si>
  <si>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</si>
  <si>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</si>
  <si>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</si>
  <si>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</si>
  <si>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</si>
  <si>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</si>
  <si>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</si>
  <si>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</si>
  <si>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</si>
  <si>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</si>
  <si>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</si>
  <si>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</si>
  <si>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</si>
  <si>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</si>
  <si>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</si>
  <si>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</si>
  <si>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</si>
  <si>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</si>
  <si>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</si>
  <si>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</si>
  <si>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</si>
  <si>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</si>
  <si>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</si>
  <si>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</si>
  <si>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</si>
  <si>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</si>
  <si>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</si>
  <si>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</si>
  <si>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</si>
  <si>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</si>
  <si>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</si>
  <si>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</si>
  <si>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</si>
  <si>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</si>
  <si>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</si>
  <si>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</si>
  <si>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</si>
  <si>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</si>
  <si>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</si>
  <si>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</si>
  <si>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</si>
  <si>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</si>
  <si>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</si>
  <si>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</si>
  <si>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</si>
  <si>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</si>
  <si>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</si>
  <si>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</si>
  <si>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</si>
  <si>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</si>
  <si>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</si>
  <si>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</si>
  <si>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</si>
  <si>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</si>
  <si>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</si>
  <si>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</si>
  <si>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</si>
  <si>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</si>
  <si>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</si>
  <si>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</si>
  <si>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</si>
  <si>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</si>
  <si>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</si>
  <si>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</si>
  <si>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</si>
  <si>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</si>
  <si>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</si>
  <si>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</si>
  <si>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</si>
  <si>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</si>
  <si>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</si>
  <si>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</si>
  <si>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</si>
  <si>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</si>
  <si>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</si>
  <si>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</si>
  <si>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</si>
  <si>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</si>
  <si>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</si>
  <si>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</si>
  <si>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</si>
  <si>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</si>
  <si>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</si>
  <si>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</si>
  <si>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</si>
  <si>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</si>
  <si>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</si>
  <si>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</si>
  <si>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</si>
  <si>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</si>
  <si>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</si>
  <si>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</si>
  <si>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</si>
  <si>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</si>
  <si>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</si>
  <si>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</si>
  <si>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</si>
  <si>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</si>
  <si>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</si>
  <si>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</si>
  <si>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</si>
  <si>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</si>
  <si>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</si>
  <si>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</si>
  <si>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</si>
  <si>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</si>
  <si>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</si>
  <si>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</si>
  <si>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</si>
  <si>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</si>
  <si>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</si>
  <si>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</si>
  <si>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</si>
  <si>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</si>
  <si>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</si>
  <si>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</si>
  <si>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</si>
  <si>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</si>
  <si>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</si>
  <si>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</si>
  <si>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</si>
  <si>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</si>
  <si>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</si>
  <si>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</si>
  <si>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</si>
  <si>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</si>
  <si>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</si>
  <si>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</si>
  <si>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</si>
  <si>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</si>
  <si>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</si>
  <si>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</si>
  <si>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</si>
  <si>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</si>
  <si>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</si>
  <si>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</si>
  <si>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</si>
  <si>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</si>
  <si>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</si>
  <si>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</si>
  <si>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</si>
  <si>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</si>
  <si>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</si>
  <si>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</si>
  <si>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</si>
  <si>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</si>
  <si>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</si>
  <si>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</si>
  <si>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</si>
  <si>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</si>
  <si>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</si>
  <si>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</si>
  <si>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</si>
  <si>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</si>
  <si>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</si>
  <si>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</si>
  <si>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</si>
  <si>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</si>
  <si>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</si>
  <si>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</si>
  <si>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</si>
  <si>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</si>
  <si>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</si>
  <si>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</si>
  <si>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</si>
  <si>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</si>
  <si>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</si>
  <si>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</si>
  <si>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</si>
  <si>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</si>
  <si>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</si>
  <si>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</si>
  <si>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</si>
  <si>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</si>
  <si>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</si>
  <si>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</si>
  <si>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</si>
  <si>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</si>
  <si>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</si>
  <si>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</si>
  <si>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</si>
  <si>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</si>
  <si>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</si>
  <si>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</si>
  <si>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</si>
  <si>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</si>
  <si>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</si>
  <si>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</si>
  <si>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</si>
  <si>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</si>
  <si>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</si>
  <si>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</si>
  <si>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</si>
  <si>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</si>
  <si>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</si>
  <si>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</si>
  <si>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</si>
  <si>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</si>
  <si>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</si>
  <si>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</si>
  <si>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</si>
  <si>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</si>
  <si>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</si>
  <si>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</si>
  <si>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</si>
  <si>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</si>
  <si>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</si>
  <si>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</si>
  <si>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</si>
  <si>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</si>
  <si>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</si>
  <si>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</si>
  <si>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</si>
  <si>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</si>
  <si>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</si>
  <si>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</si>
  <si>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</si>
  <si>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</si>
  <si>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</si>
  <si>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</si>
  <si>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</si>
  <si>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</si>
  <si>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</si>
  <si>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</si>
  <si>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</si>
  <si>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</si>
  <si>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</si>
  <si>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</si>
  <si>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</si>
  <si>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</si>
  <si>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</si>
  <si>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</si>
  <si>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</si>
  <si>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</si>
  <si>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</si>
  <si>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</si>
  <si>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</si>
  <si>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</si>
  <si>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</si>
  <si>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</si>
  <si>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</si>
  <si>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</si>
  <si>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</si>
  <si>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</si>
  <si>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</si>
  <si>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</si>
  <si>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</si>
  <si>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</si>
  <si>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</si>
  <si>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</si>
  <si>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</si>
  <si>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</si>
  <si>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</si>
  <si>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</si>
  <si>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</si>
  <si>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</si>
  <si>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</si>
  <si>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</si>
  <si>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</si>
  <si>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</si>
  <si>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</si>
  <si>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</si>
  <si>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</si>
  <si>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</si>
  <si>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</si>
  <si>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</si>
  <si>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</si>
  <si>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</si>
  <si>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</si>
  <si>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</si>
  <si>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</si>
  <si>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</si>
  <si>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</si>
  <si>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</si>
  <si>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</si>
  <si>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</si>
  <si>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</si>
  <si>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</si>
  <si>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</si>
  <si>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</si>
  <si>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</si>
  <si>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</si>
  <si>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</si>
  <si>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</si>
  <si>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</si>
  <si>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</si>
  <si>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</si>
  <si>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</si>
  <si>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</si>
  <si>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</si>
  <si>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</si>
  <si>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</si>
  <si>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</si>
  <si>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</si>
  <si>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</si>
  <si>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</si>
  <si>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</si>
  <si>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</si>
  <si>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</si>
  <si>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</si>
  <si>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</si>
  <si>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</si>
  <si>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</si>
  <si>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</si>
  <si>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</si>
  <si>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</si>
  <si>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</si>
  <si>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</si>
  <si>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</si>
  <si>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</si>
  <si>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</si>
  <si>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</si>
  <si>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</si>
  <si>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</si>
  <si>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</si>
  <si>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</si>
  <si>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</si>
  <si>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</si>
  <si>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</si>
  <si>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</si>
  <si>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</si>
  <si>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</si>
  <si>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</si>
  <si>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</si>
  <si>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</si>
  <si>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</si>
  <si>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</si>
  <si>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</si>
  <si>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</si>
  <si>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</si>
  <si>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</si>
  <si>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</si>
  <si>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</si>
  <si>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</si>
  <si>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</si>
  <si>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</si>
  <si>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</si>
  <si>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</si>
  <si>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</si>
  <si>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</si>
  <si>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</si>
  <si>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</si>
  <si>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</si>
  <si>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</si>
  <si>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</si>
  <si>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</si>
  <si>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</si>
  <si>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</si>
  <si>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</si>
  <si>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</si>
  <si>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</si>
  <si>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</si>
  <si>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</si>
  <si>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</si>
  <si>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</si>
  <si>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</si>
  <si>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</si>
  <si>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</si>
  <si>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</si>
  <si>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</si>
  <si>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</si>
  <si>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</si>
  <si>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</si>
  <si>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</si>
  <si>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</si>
  <si>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</si>
  <si>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</si>
  <si>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</si>
  <si>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</si>
  <si>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</si>
  <si>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</si>
  <si>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</si>
  <si>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</si>
  <si>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</si>
  <si>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</si>
  <si>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</si>
  <si>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</si>
  <si>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</si>
  <si>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</si>
  <si>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</si>
  <si>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</si>
  <si>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</si>
  <si>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</si>
  <si>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</si>
  <si>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</si>
  <si>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</si>
  <si>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</si>
  <si>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</si>
  <si>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</si>
  <si>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</si>
  <si>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</si>
  <si>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</si>
  <si>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</si>
  <si>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</si>
  <si>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</si>
  <si>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</si>
  <si>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</si>
  <si>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</si>
  <si>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</si>
  <si>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</si>
  <si>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</si>
  <si>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</si>
  <si>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</si>
  <si>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</si>
  <si>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</si>
  <si>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</si>
  <si>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</si>
  <si>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</si>
  <si>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</si>
  <si>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</si>
  <si>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</si>
  <si>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</si>
  <si>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</si>
  <si>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</si>
  <si>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</si>
  <si>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</si>
  <si>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</si>
  <si>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</si>
  <si>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</si>
  <si>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</si>
  <si>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</si>
  <si>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</si>
  <si>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</si>
  <si>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</si>
  <si>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</si>
  <si>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</si>
  <si>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</si>
  <si>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</si>
  <si>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</si>
  <si>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</si>
  <si>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</si>
  <si>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</si>
  <si>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</si>
  <si>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</si>
  <si>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</si>
  <si>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</si>
  <si>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</si>
  <si>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</si>
  <si>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</si>
  <si>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</si>
  <si>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</si>
  <si>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</si>
  <si>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</si>
  <si>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</si>
  <si>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</si>
  <si>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</si>
  <si>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</si>
  <si>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</si>
  <si>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</si>
  <si>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</si>
  <si>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</si>
  <si>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</si>
  <si>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</si>
  <si>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</si>
  <si>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</si>
  <si>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</si>
  <si>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</si>
  <si>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</si>
  <si>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</si>
  <si>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</si>
  <si>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</si>
  <si>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</si>
  <si>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</si>
  <si>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</si>
  <si>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</si>
  <si>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</si>
  <si>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</si>
  <si>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</si>
  <si>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</si>
  <si>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</si>
  <si>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</si>
  <si>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</si>
  <si>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</si>
  <si>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</si>
  <si>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</si>
  <si>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</si>
  <si>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</si>
  <si>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</si>
  <si>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</si>
  <si>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</si>
  <si>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</si>
  <si>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</si>
  <si>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</si>
  <si>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</si>
  <si>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</si>
  <si>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</si>
  <si>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</si>
  <si>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</si>
  <si>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</si>
  <si>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</si>
  <si>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</si>
  <si>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</si>
  <si>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</si>
  <si>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</si>
  <si>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</si>
  <si>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</si>
  <si>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</si>
  <si>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</si>
  <si>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</si>
  <si>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</si>
  <si>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</si>
  <si>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</si>
  <si>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</si>
  <si>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</si>
  <si>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</si>
  <si>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</si>
  <si>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</si>
  <si>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</si>
  <si>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</si>
  <si>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</si>
  <si>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</si>
  <si>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</si>
  <si>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</si>
  <si>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</si>
  <si>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</si>
  <si>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</si>
  <si>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</si>
  <si>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</si>
  <si>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</si>
  <si>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</si>
  <si>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</si>
  <si>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</si>
  <si>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</si>
  <si>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</si>
  <si>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</si>
  <si>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</si>
  <si>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</si>
  <si>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</si>
  <si>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</si>
  <si>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</si>
  <si>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</si>
  <si>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</si>
  <si>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</si>
  <si>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</si>
  <si>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</si>
  <si>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</si>
  <si>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</si>
  <si>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</si>
  <si>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</si>
  <si>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</si>
  <si>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</si>
  <si>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</si>
  <si>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</si>
  <si>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</si>
  <si>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</si>
  <si>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</si>
  <si>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</si>
  <si>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</si>
  <si>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</si>
  <si>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</si>
  <si>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</si>
  <si>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</si>
  <si>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</si>
  <si>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</si>
  <si>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</si>
  <si>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</si>
  <si>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</si>
  <si>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</si>
  <si>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</si>
  <si>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</si>
  <si>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</si>
  <si>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</si>
  <si>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</si>
  <si>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</si>
  <si>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</si>
  <si>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</si>
  <si>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</si>
  <si>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</si>
  <si>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</si>
  <si>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</si>
  <si>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</si>
  <si>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</si>
  <si>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</si>
  <si>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</si>
  <si>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</si>
  <si>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</si>
  <si>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</si>
  <si>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</si>
  <si>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</si>
  <si>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</si>
  <si>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</si>
  <si>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</si>
  <si>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</si>
  <si>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</si>
  <si>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</si>
  <si>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</si>
  <si>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</si>
  <si>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</si>
  <si>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</si>
  <si>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</si>
  <si>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</si>
  <si>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</si>
  <si>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</si>
  <si>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</si>
  <si>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</si>
  <si>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</si>
  <si>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</si>
  <si>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</si>
  <si>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</si>
  <si>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</si>
  <si>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</si>
  <si>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</si>
  <si>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</si>
  <si>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</si>
  <si>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</si>
  <si>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</si>
  <si>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</si>
  <si>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</si>
  <si>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</si>
  <si>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</si>
  <si>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</si>
  <si>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</si>
  <si>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</si>
  <si>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</si>
  <si>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</si>
  <si>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</si>
  <si>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</si>
  <si>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</si>
  <si>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</si>
  <si>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</si>
  <si>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</si>
  <si>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</si>
  <si>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</si>
  <si>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</si>
  <si>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</si>
  <si>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</si>
  <si>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</si>
  <si>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</si>
  <si>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</si>
  <si>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</si>
  <si>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</si>
  <si>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</si>
  <si>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</si>
  <si>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</si>
  <si>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</si>
  <si>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</si>
  <si>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</si>
  <si>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</si>
  <si>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</si>
  <si>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</si>
  <si>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</si>
  <si>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</si>
  <si>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</si>
  <si>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</si>
  <si>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</si>
  <si>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</si>
  <si>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</si>
  <si>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</si>
  <si>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</si>
  <si>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</si>
  <si>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</si>
  <si>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</si>
  <si>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</si>
  <si>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</si>
  <si>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</si>
  <si>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</si>
  <si>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</si>
  <si>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</si>
  <si>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</si>
  <si>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</si>
  <si>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</si>
  <si>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</si>
  <si>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</si>
  <si>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</si>
  <si>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</si>
  <si>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</si>
  <si>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</si>
  <si>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</si>
  <si>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</si>
  <si>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</si>
  <si>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</si>
  <si>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</si>
  <si>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</si>
  <si>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</si>
  <si>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</si>
  <si>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</si>
  <si>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</si>
  <si>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</si>
  <si>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</si>
  <si>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</si>
  <si>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</si>
  <si>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</si>
  <si>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</si>
  <si>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</si>
  <si>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</si>
  <si>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</si>
  <si>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</si>
  <si>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</si>
  <si>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</si>
  <si>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</si>
  <si>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</si>
  <si>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</si>
  <si>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</si>
  <si>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</si>
  <si>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</si>
  <si>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</si>
  <si>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</si>
  <si>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</si>
  <si>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</si>
  <si>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</si>
  <si>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</si>
  <si>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</si>
  <si>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</si>
  <si>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</si>
  <si>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</si>
  <si>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</si>
  <si>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</si>
  <si>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</si>
  <si>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</si>
  <si>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</si>
  <si>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</si>
  <si>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</si>
  <si>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</si>
  <si>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</si>
  <si>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</si>
  <si>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</si>
  <si>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</si>
  <si>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</si>
  <si>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</si>
  <si>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</si>
  <si>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</si>
  <si>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</si>
  <si>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</si>
  <si>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</si>
  <si>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</si>
  <si>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</si>
  <si>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</si>
  <si>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</si>
  <si>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</si>
  <si>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</si>
  <si>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</si>
  <si>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</si>
  <si>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</si>
  <si>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</si>
  <si>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</si>
  <si>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</si>
  <si>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</si>
  <si>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</si>
  <si>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</si>
  <si>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</si>
  <si>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</si>
  <si>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</si>
  <si>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</si>
  <si>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</si>
  <si>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</si>
  <si>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</si>
  <si>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</si>
  <si>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</si>
  <si>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</si>
  <si>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</si>
  <si>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</si>
  <si>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</si>
  <si>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</si>
  <si>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</si>
  <si>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</si>
  <si>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</si>
  <si>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</si>
  <si>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</si>
  <si>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</si>
  <si>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</si>
  <si>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</si>
  <si>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</si>
  <si>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</si>
  <si>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</si>
  <si>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</si>
  <si>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</si>
  <si>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</si>
  <si>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</si>
  <si>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</si>
  <si>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</si>
  <si>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</si>
  <si>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</si>
  <si>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</si>
  <si>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</si>
  <si>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</si>
  <si>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</si>
  <si>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</si>
  <si>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</si>
  <si>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</si>
  <si>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</si>
  <si>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</si>
  <si>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</si>
  <si>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</si>
  <si>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</si>
  <si>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</si>
  <si>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</si>
  <si>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</si>
  <si>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</si>
  <si>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</si>
  <si>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</si>
  <si>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</si>
  <si>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</si>
  <si>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</si>
  <si>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</si>
  <si>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</si>
  <si>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</si>
  <si>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</si>
  <si>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</si>
  <si>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</si>
  <si>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</si>
  <si>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</si>
  <si>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</si>
  <si>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</si>
  <si>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</si>
  <si>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</si>
  <si>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</si>
  <si>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</si>
  <si>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</si>
  <si>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</si>
  <si>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</si>
  <si>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</si>
  <si>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</si>
  <si>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</si>
  <si>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</si>
  <si>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</si>
  <si>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</si>
  <si>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</si>
  <si>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</si>
  <si>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</si>
  <si>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</si>
  <si>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</si>
  <si>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</si>
  <si>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</si>
  <si>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</si>
  <si>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</si>
  <si>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</si>
  <si>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</si>
  <si>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</si>
  <si>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</si>
  <si>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</si>
  <si>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</si>
  <si>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</si>
  <si>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</si>
  <si>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</si>
  <si>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</si>
  <si>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</si>
  <si>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</si>
  <si>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</si>
  <si>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</si>
  <si>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</si>
  <si>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</si>
  <si>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</si>
  <si>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</si>
  <si>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</si>
  <si>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</si>
  <si>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</si>
  <si>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</si>
  <si>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</si>
  <si>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</si>
  <si>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</si>
  <si>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</si>
  <si>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</si>
  <si>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</si>
  <si>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</si>
  <si>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</si>
  <si>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</si>
  <si>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</si>
  <si>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</si>
  <si>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</si>
  <si>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</si>
  <si>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</si>
  <si>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</si>
  <si>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</si>
  <si>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</si>
  <si>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</si>
  <si>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</si>
  <si>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</si>
  <si>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</si>
  <si>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</si>
  <si>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</si>
  <si>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</si>
  <si>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</si>
  <si>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</si>
  <si>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</si>
  <si>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</si>
  <si>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</si>
  <si>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</si>
  <si>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</si>
  <si>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</si>
  <si>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</si>
  <si>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</si>
  <si>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</si>
  <si>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</si>
  <si>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</si>
  <si>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</si>
  <si>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</si>
  <si>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</si>
  <si>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</si>
  <si>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</si>
  <si>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</si>
  <si>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</si>
  <si>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</si>
  <si>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</si>
  <si>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</si>
  <si>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</si>
  <si>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</si>
  <si>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</si>
  <si>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</si>
  <si>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</si>
  <si>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</si>
  <si>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</si>
  <si>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</si>
  <si>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</si>
  <si>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</si>
  <si>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</si>
  <si>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</si>
  <si>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</si>
  <si>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</si>
  <si>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</si>
  <si>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</si>
  <si>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</si>
  <si>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</si>
  <si>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</si>
  <si>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</si>
  <si>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</si>
  <si>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</si>
  <si>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</si>
  <si>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</si>
  <si>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</si>
  <si>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</si>
  <si>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</si>
  <si>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</si>
  <si>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</si>
  <si>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</si>
  <si>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</si>
  <si>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</si>
  <si>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</si>
  <si>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</si>
  <si>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</si>
  <si>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</si>
  <si>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</si>
  <si>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</si>
  <si>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</si>
  <si>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</si>
  <si>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</si>
  <si>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</si>
  <si>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</si>
  <si>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</si>
  <si>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</si>
  <si>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</si>
  <si>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</si>
  <si>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</si>
  <si>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</si>
  <si>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</si>
  <si>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</si>
  <si>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</si>
  <si>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</si>
  <si>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</si>
  <si>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</si>
  <si>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</si>
  <si>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</si>
  <si>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</si>
  <si>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</si>
  <si>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</si>
  <si>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</si>
  <si>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</si>
  <si>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</si>
  <si>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</si>
  <si>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</si>
  <si>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</si>
  <si>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</si>
  <si>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</si>
  <si>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</si>
  <si>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</si>
  <si>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</si>
  <si>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</si>
  <si>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</si>
  <si>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</si>
  <si>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</si>
  <si>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</si>
  <si>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</si>
  <si>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</si>
  <si>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</si>
  <si>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</si>
  <si>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</si>
  <si>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</si>
  <si>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</si>
  <si>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</si>
  <si>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</si>
  <si>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</si>
  <si>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</si>
  <si>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</si>
  <si>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</si>
  <si>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</si>
  <si>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</si>
  <si>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</si>
  <si>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</si>
  <si>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</si>
  <si>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</si>
  <si>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</si>
  <si>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</si>
  <si>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</si>
  <si>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</si>
  <si>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</si>
  <si>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</si>
  <si>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</si>
  <si>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</si>
  <si>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</si>
  <si>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</si>
  <si>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</si>
  <si>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</si>
  <si>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</si>
  <si>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</si>
  <si>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</si>
  <si>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</si>
  <si>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</si>
  <si>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</si>
  <si>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</si>
  <si>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</si>
  <si>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</si>
  <si>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</si>
  <si>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</si>
  <si>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</si>
  <si>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</si>
  <si>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</si>
  <si>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</si>
  <si>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</si>
  <si>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</si>
  <si>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</si>
  <si>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</si>
  <si>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</si>
  <si>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</si>
  <si>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</si>
  <si>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</si>
  <si>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</si>
  <si>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</si>
  <si>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</si>
  <si>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</si>
  <si>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</si>
  <si>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</si>
  <si>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</si>
  <si>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</si>
  <si>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</si>
  <si>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</si>
  <si>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</si>
  <si>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</si>
  <si>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</si>
  <si>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</si>
  <si>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</si>
  <si>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</si>
  <si>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</si>
  <si>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</si>
  <si>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</si>
  <si>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</si>
  <si>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</si>
  <si>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</si>
  <si>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</si>
  <si>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</si>
  <si>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</si>
  <si>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</si>
  <si>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</si>
  <si>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</si>
  <si>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</si>
  <si>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</si>
  <si>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</si>
  <si>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</si>
  <si>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</si>
  <si>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</si>
  <si>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</si>
  <si>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</si>
  <si>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</si>
  <si>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</si>
  <si>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</si>
  <si>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</si>
  <si>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</si>
  <si>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</si>
  <si>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</si>
  <si>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</si>
  <si>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</si>
  <si>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</si>
  <si>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</si>
  <si>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</si>
  <si>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</si>
  <si>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</si>
  <si>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</si>
  <si>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</si>
  <si>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</si>
  <si>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</si>
  <si>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</si>
  <si>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</si>
  <si>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</si>
  <si>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</si>
  <si>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</si>
  <si>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</si>
  <si>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</si>
  <si>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</si>
  <si>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</si>
  <si>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</si>
  <si>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</si>
  <si>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</si>
  <si>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</si>
  <si>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</si>
  <si>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</si>
  <si>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</si>
  <si>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</si>
  <si>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</si>
  <si>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</si>
  <si>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</si>
  <si>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</si>
  <si>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</si>
  <si>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</si>
  <si>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</si>
  <si>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</si>
  <si>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</si>
  <si>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</si>
  <si>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</si>
  <si>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</si>
  <si>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</si>
  <si>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</si>
  <si>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</si>
  <si>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</si>
  <si>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</si>
  <si>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</si>
  <si>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</si>
  <si>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</si>
  <si>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</si>
  <si>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</si>
  <si>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</si>
  <si>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</si>
  <si>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</si>
  <si>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</si>
  <si>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</si>
  <si>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</si>
  <si>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</si>
  <si>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</si>
  <si>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</si>
  <si>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</si>
  <si>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</si>
  <si>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</si>
  <si>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</si>
  <si>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</si>
  <si>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</si>
  <si>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</si>
  <si>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</si>
  <si>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</si>
  <si>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</si>
  <si>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</si>
  <si>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</si>
  <si>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</si>
  <si>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</si>
  <si>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</si>
  <si>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</si>
  <si>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</si>
  <si>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</si>
  <si>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</si>
  <si>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</si>
  <si>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</si>
  <si>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</si>
  <si>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</si>
  <si>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</si>
  <si>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</si>
  <si>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</si>
  <si>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</si>
  <si>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</si>
  <si>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</si>
  <si>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</si>
  <si>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</si>
  <si>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</si>
  <si>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</si>
  <si>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</si>
  <si>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</si>
  <si>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</si>
  <si>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</si>
  <si>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</si>
  <si>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</si>
  <si>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</si>
  <si>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</si>
  <si>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</si>
  <si>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</si>
  <si>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</si>
  <si>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</si>
  <si>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</si>
  <si>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</si>
  <si>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</si>
  <si>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</si>
  <si>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</si>
  <si>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</si>
  <si>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</si>
  <si>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</si>
  <si>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</si>
  <si>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</si>
  <si>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</si>
  <si>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</si>
  <si>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</si>
  <si>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</si>
  <si>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</si>
  <si>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</si>
  <si>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</si>
  <si>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</si>
  <si>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</si>
  <si>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</si>
  <si>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</si>
  <si>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</si>
  <si>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</si>
  <si>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</si>
  <si>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</si>
  <si>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</si>
  <si>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</si>
  <si>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</si>
  <si>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</si>
  <si>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</si>
  <si>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</si>
  <si>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</si>
  <si>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</si>
  <si>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</si>
  <si>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</si>
  <si>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</si>
  <si>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</si>
  <si>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</si>
  <si>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</si>
  <si>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</si>
  <si>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</si>
  <si>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</si>
  <si>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</si>
  <si>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</si>
  <si>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</si>
  <si>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</si>
  <si>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</si>
  <si>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</si>
  <si>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</si>
  <si>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</si>
  <si>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</si>
  <si>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</si>
  <si>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</si>
  <si>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</si>
  <si>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</si>
  <si>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</si>
  <si>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</si>
  <si>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</si>
  <si>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</si>
  <si>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</si>
  <si>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</si>
  <si>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</si>
  <si>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</si>
  <si>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</si>
  <si>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</si>
  <si>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</si>
  <si>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</si>
  <si>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</si>
  <si>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</si>
  <si>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</si>
  <si>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</si>
  <si>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</si>
  <si>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</si>
  <si>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</si>
  <si>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</si>
  <si>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</si>
  <si>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</si>
  <si>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</si>
  <si>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</si>
  <si>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</si>
  <si>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</si>
  <si>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</si>
  <si>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</si>
  <si>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</si>
  <si>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</si>
  <si>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</si>
  <si>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</si>
  <si>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</si>
  <si>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</si>
  <si>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</si>
  <si>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</si>
  <si>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</si>
  <si>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</si>
  <si>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</si>
  <si>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</si>
  <si>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</si>
  <si>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</si>
  <si>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</si>
  <si>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</si>
  <si>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</si>
  <si>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</si>
  <si>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</si>
  <si>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</si>
  <si>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</si>
  <si>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</si>
  <si>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</si>
  <si>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</si>
  <si>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</si>
  <si>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</si>
  <si>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</si>
  <si>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</si>
  <si>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</si>
  <si>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</si>
  <si>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</si>
  <si>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</si>
  <si>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</si>
  <si>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</si>
  <si>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</si>
  <si>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</si>
  <si>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</si>
  <si>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</si>
  <si>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</si>
  <si>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</si>
  <si>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</si>
  <si>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</si>
  <si>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</si>
  <si>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</si>
  <si>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</si>
  <si>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</si>
  <si>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</si>
  <si>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</si>
  <si>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</si>
  <si>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</si>
  <si>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</si>
  <si>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</si>
  <si>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</si>
  <si>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</si>
  <si>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</si>
  <si>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</si>
  <si>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</si>
  <si>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</si>
  <si>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</si>
  <si>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</si>
  <si>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</si>
  <si>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</si>
  <si>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</si>
  <si>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</si>
  <si>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</si>
  <si>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</si>
  <si>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</si>
  <si>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</si>
  <si>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</si>
  <si>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</si>
  <si>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</si>
  <si>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</si>
  <si>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</si>
  <si>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</si>
  <si>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</si>
  <si>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</si>
  <si>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</si>
  <si>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</si>
  <si>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</si>
  <si>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</si>
  <si>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</si>
  <si>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</si>
  <si>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</si>
  <si>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</si>
  <si>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</si>
  <si>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</si>
  <si>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</si>
  <si>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</si>
  <si>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</si>
  <si>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</si>
  <si>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</si>
  <si>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</si>
  <si>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</si>
  <si>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</si>
  <si>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</si>
  <si>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</si>
  <si>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</si>
  <si>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</si>
  <si>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</si>
  <si>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</si>
  <si>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</si>
  <si>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</si>
  <si>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</si>
  <si>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</si>
  <si>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</si>
  <si>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</si>
  <si>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</si>
  <si>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</si>
  <si>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</si>
  <si>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</si>
  <si>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</si>
  <si>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</si>
  <si>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</si>
  <si>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</si>
  <si>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</si>
  <si>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</si>
  <si>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</si>
  <si>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</si>
  <si>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</si>
  <si>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</si>
  <si>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</si>
  <si>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</si>
  <si>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</si>
  <si>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</si>
  <si>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</si>
  <si>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</si>
  <si>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</si>
  <si>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</si>
  <si>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</si>
  <si>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</si>
  <si>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</si>
  <si>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</si>
  <si>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</si>
  <si>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</si>
  <si>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</si>
  <si>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</si>
  <si>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</si>
  <si>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</si>
  <si>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</si>
  <si>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</si>
  <si>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</si>
  <si>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</si>
  <si>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</si>
  <si>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</si>
  <si>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</si>
  <si>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</si>
  <si>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</si>
  <si>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</si>
  <si>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</si>
  <si>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</si>
  <si>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</si>
  <si>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</si>
  <si>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</si>
  <si>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</si>
  <si>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</si>
  <si>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</si>
  <si>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</si>
  <si>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</si>
  <si>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</si>
  <si>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</si>
  <si>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</si>
  <si>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</si>
  <si>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</si>
  <si>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</si>
  <si>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</si>
  <si>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</si>
  <si>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</si>
  <si>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</si>
  <si>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</si>
  <si>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</si>
  <si>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</si>
  <si>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</si>
  <si>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</si>
  <si>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</si>
  <si>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</si>
  <si>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</si>
  <si>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</si>
  <si>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</si>
  <si>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</si>
  <si>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</si>
  <si>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</si>
  <si>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</si>
  <si>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</si>
  <si>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</si>
  <si>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</si>
  <si>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</si>
  <si>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</si>
  <si>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</si>
  <si>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</si>
  <si>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</si>
  <si>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</si>
  <si>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</si>
  <si>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</si>
  <si>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</si>
  <si>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</si>
  <si>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</si>
  <si>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</si>
  <si>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</si>
  <si>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</si>
  <si>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</si>
  <si>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</si>
  <si>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</si>
  <si>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</si>
  <si>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</si>
  <si>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</si>
  <si>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</si>
  <si>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</si>
  <si>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</si>
  <si>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</si>
  <si>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</si>
  <si>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</si>
  <si>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</si>
  <si>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</si>
  <si>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</si>
  <si>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</si>
  <si>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</si>
  <si>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</si>
  <si>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</si>
  <si>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</si>
  <si>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</si>
  <si>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</si>
  <si>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</si>
  <si>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</si>
  <si>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</si>
  <si>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</si>
  <si>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</si>
  <si>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</si>
  <si>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</si>
  <si>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</si>
  <si>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</si>
  <si>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</si>
  <si>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</si>
  <si>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</si>
  <si>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</si>
  <si>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</si>
  <si>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</si>
  <si>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</si>
  <si>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</si>
  <si>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</si>
  <si>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</si>
  <si>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</si>
  <si>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</si>
  <si>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</si>
  <si>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</si>
  <si>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</si>
  <si>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</si>
  <si>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</si>
  <si>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</si>
  <si>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</si>
  <si>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</si>
  <si>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</si>
  <si>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</si>
  <si>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</si>
  <si>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</si>
  <si>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</si>
  <si>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</si>
  <si>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</si>
  <si>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</si>
  <si>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</si>
  <si>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</si>
  <si>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</si>
  <si>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</si>
  <si>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</si>
  <si>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</si>
  <si>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</si>
  <si>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</si>
  <si>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</si>
  <si>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</si>
  <si>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</si>
  <si>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</si>
  <si>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</si>
  <si>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</si>
  <si>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</si>
  <si>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</si>
  <si>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</si>
  <si>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</si>
  <si>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</si>
  <si>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</si>
  <si>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</si>
  <si>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</si>
  <si>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</si>
  <si>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</si>
  <si>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</si>
  <si>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</si>
  <si>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</si>
  <si>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</si>
  <si>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</si>
  <si>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</si>
  <si>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</si>
  <si>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</si>
  <si>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</si>
  <si>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</si>
  <si>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</si>
  <si>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</si>
  <si>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</si>
  <si>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</si>
  <si>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</si>
  <si>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</si>
  <si>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</si>
  <si>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</si>
  <si>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</si>
  <si>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</si>
  <si>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</si>
  <si>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</si>
  <si>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</si>
  <si>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</si>
  <si>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</si>
  <si>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</si>
  <si>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</si>
  <si>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</si>
  <si>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</si>
  <si>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</si>
  <si>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</si>
  <si>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</si>
  <si>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</si>
  <si>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</si>
  <si>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</si>
  <si>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</si>
  <si>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</si>
  <si>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</si>
  <si>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</si>
  <si>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</si>
  <si>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</si>
  <si>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</si>
  <si>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</si>
  <si>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</si>
  <si>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</si>
  <si>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</si>
  <si>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</si>
  <si>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</si>
  <si>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</si>
  <si>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</si>
  <si>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</si>
  <si>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</si>
  <si>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</si>
  <si>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</si>
  <si>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</si>
  <si>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</si>
  <si>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</si>
  <si>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</si>
  <si>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</si>
  <si>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</si>
  <si>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</si>
  <si>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</si>
  <si>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</si>
  <si>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</si>
  <si>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</si>
  <si>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</si>
  <si>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</si>
  <si>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</si>
  <si>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</si>
  <si>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</si>
  <si>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</si>
  <si>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</si>
  <si>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</si>
  <si>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</si>
  <si>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</si>
  <si>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</si>
  <si>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</si>
  <si>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</si>
  <si>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</si>
  <si>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</si>
  <si>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</si>
  <si>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</si>
  <si>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</si>
  <si>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</si>
  <si>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</si>
  <si>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</si>
  <si>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</si>
  <si>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</si>
  <si>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</si>
  <si>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</si>
  <si>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</si>
  <si>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</si>
  <si>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</si>
  <si>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</si>
  <si>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</si>
  <si>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</si>
  <si>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</si>
  <si>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</si>
  <si>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</si>
  <si>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</si>
  <si>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</si>
  <si>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</si>
  <si>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</si>
  <si>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</si>
  <si>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</si>
  <si>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</si>
  <si>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</si>
  <si>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</si>
  <si>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</si>
  <si>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</si>
  <si>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</si>
  <si>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</si>
  <si>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</si>
  <si>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</si>
  <si>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</si>
  <si>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</si>
  <si>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</si>
  <si>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</si>
  <si>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</si>
  <si>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</si>
  <si>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</si>
  <si>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</si>
  <si>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</si>
  <si>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</si>
  <si>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</si>
  <si>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</si>
  <si>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</si>
  <si>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</si>
  <si>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</si>
  <si>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</si>
  <si>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</si>
  <si>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</si>
  <si>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</si>
  <si>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</si>
  <si>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</si>
  <si>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</si>
  <si>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</si>
  <si>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</si>
  <si>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</si>
  <si>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</si>
  <si>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</si>
  <si>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</si>
  <si>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</si>
  <si>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</si>
  <si>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</si>
  <si>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</si>
  <si>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</si>
  <si>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</si>
  <si>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</si>
  <si>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</si>
  <si>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</si>
  <si>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</si>
  <si>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</si>
  <si>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</si>
  <si>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</si>
  <si>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</si>
  <si>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</si>
  <si>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</si>
  <si>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</si>
  <si>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</si>
  <si>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</si>
  <si>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</si>
  <si>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</si>
  <si>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</si>
  <si>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</si>
  <si>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</si>
  <si>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</si>
  <si>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</si>
  <si>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</si>
  <si>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</si>
  <si>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</si>
  <si>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</si>
  <si>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</si>
  <si>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</si>
  <si>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</si>
  <si>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</si>
  <si>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</si>
  <si>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</si>
  <si>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</si>
  <si>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</si>
  <si>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</si>
  <si>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</si>
  <si>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</si>
  <si>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</si>
  <si>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</si>
  <si>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</si>
  <si>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</si>
  <si>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</si>
  <si>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</si>
  <si>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</si>
  <si>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</si>
  <si>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</si>
  <si>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</si>
  <si>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</si>
  <si>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</si>
  <si>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</si>
  <si>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</si>
  <si>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</si>
  <si>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</si>
  <si>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</si>
  <si>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</si>
  <si>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</si>
  <si>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</si>
  <si>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</si>
  <si>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</si>
  <si>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</si>
  <si>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</si>
  <si>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</si>
  <si>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</si>
  <si>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</si>
  <si>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</si>
  <si>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</si>
  <si>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</si>
  <si>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</si>
  <si>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</si>
  <si>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</si>
  <si>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</si>
  <si>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</si>
  <si>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</si>
  <si>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</si>
  <si>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</si>
  <si>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</si>
  <si>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</si>
  <si>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</si>
  <si>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</si>
  <si>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</si>
  <si>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</si>
  <si>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</si>
  <si>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</si>
  <si>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</si>
  <si>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</si>
  <si>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</si>
  <si>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</si>
  <si>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</si>
  <si>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</si>
  <si>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</si>
  <si>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</si>
  <si>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</si>
  <si>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</si>
  <si>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</si>
  <si>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</si>
  <si>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</si>
  <si>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</si>
  <si>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</si>
  <si>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</si>
  <si>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</si>
  <si>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</si>
  <si>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</si>
  <si>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</si>
  <si>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</si>
  <si>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</si>
  <si>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</si>
  <si>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</si>
  <si>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</si>
  <si>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</si>
  <si>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</si>
  <si>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</si>
  <si>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</si>
  <si>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</si>
  <si>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</si>
  <si>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</si>
  <si>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</si>
  <si>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</si>
  <si>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</si>
  <si>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</si>
  <si>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</si>
  <si>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</si>
  <si>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</si>
  <si>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</si>
  <si>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</si>
  <si>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</si>
  <si>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</si>
  <si>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</si>
  <si>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</si>
  <si>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</si>
  <si>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</si>
  <si>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</si>
  <si>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</si>
  <si>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</si>
  <si>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</si>
  <si>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</si>
  <si>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</si>
  <si>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</si>
  <si>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</si>
  <si>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</si>
  <si>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</si>
  <si>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</si>
  <si>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</si>
  <si>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</si>
  <si>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</si>
  <si>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</si>
  <si>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</si>
  <si>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</si>
  <si>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</si>
  <si>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</si>
  <si>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</si>
  <si>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</si>
  <si>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</si>
  <si>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</si>
  <si>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</si>
  <si>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</si>
  <si>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</si>
  <si>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</si>
  <si>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</si>
  <si>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</si>
  <si>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</si>
  <si>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</si>
  <si>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</si>
  <si>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</si>
  <si>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</si>
  <si>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</si>
  <si>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</si>
  <si>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</si>
  <si>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</si>
  <si>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</si>
  <si>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</si>
  <si>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</si>
  <si>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</si>
  <si>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</si>
  <si>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</si>
  <si>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</si>
  <si>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</si>
  <si>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</si>
  <si>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</si>
  <si>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</si>
  <si>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</si>
  <si>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</si>
  <si>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</si>
  <si>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</si>
  <si>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</si>
  <si>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</si>
  <si>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</si>
  <si>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</si>
  <si>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</si>
  <si>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</si>
  <si>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</si>
  <si>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</si>
  <si>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</si>
  <si>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</si>
  <si>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</si>
  <si>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</si>
  <si>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</si>
  <si>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</si>
  <si>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</si>
  <si>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</si>
  <si>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</si>
  <si>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</si>
  <si>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</si>
  <si>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</si>
  <si>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</si>
  <si>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</si>
  <si>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</si>
  <si>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</si>
  <si>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</si>
  <si>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</si>
  <si>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</si>
  <si>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</si>
  <si>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</si>
  <si>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</si>
  <si>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</si>
  <si>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</si>
  <si>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</si>
  <si>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</si>
  <si>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</si>
  <si>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</si>
  <si>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</si>
  <si>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</si>
  <si>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</si>
  <si>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</si>
  <si>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</si>
  <si>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</si>
  <si>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</si>
  <si>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</si>
  <si>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</si>
  <si>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</si>
  <si>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</si>
  <si>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</si>
  <si>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</si>
  <si>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</si>
  <si>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</si>
  <si>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</si>
  <si>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</si>
  <si>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</si>
  <si>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</si>
  <si>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</si>
  <si>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</si>
  <si>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</si>
  <si>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</si>
  <si>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</si>
  <si>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</si>
  <si>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</si>
  <si>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</si>
  <si>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</si>
  <si>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</si>
  <si>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</si>
  <si>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</si>
  <si>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</si>
  <si>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</si>
  <si>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</si>
  <si>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</si>
  <si>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</si>
  <si>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</si>
  <si>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</si>
  <si>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</si>
  <si>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</si>
  <si>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</si>
  <si>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</si>
  <si>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</si>
  <si>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</si>
  <si>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</si>
  <si>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</si>
  <si>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</si>
  <si>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</si>
  <si>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</si>
  <si>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</si>
  <si>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</si>
  <si>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</si>
  <si>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</si>
  <si>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</si>
  <si>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</si>
  <si>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</si>
  <si>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</si>
  <si>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</si>
  <si>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</si>
  <si>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</si>
  <si>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</si>
  <si>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</si>
  <si>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</si>
  <si>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</si>
  <si>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</si>
  <si>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</si>
  <si>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</si>
  <si>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</si>
  <si>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</si>
  <si>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</si>
  <si>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</si>
  <si>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</si>
  <si>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</si>
  <si>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</si>
  <si>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</si>
  <si>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</si>
  <si>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</si>
  <si>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</si>
  <si>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</si>
  <si>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</si>
  <si>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</si>
  <si>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</si>
  <si>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</si>
  <si>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</si>
  <si>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</si>
  <si>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</si>
  <si>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</si>
  <si>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</si>
  <si>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</si>
  <si>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</si>
  <si>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</si>
  <si>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</si>
  <si>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</si>
  <si>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</si>
  <si>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</si>
  <si>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</si>
  <si>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</si>
  <si>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</si>
  <si>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</si>
  <si>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</si>
  <si>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</si>
  <si>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</si>
  <si>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</si>
  <si>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</si>
  <si>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</si>
  <si>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</si>
  <si>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</si>
  <si>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</si>
  <si>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</si>
  <si>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</si>
  <si>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</si>
  <si>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</si>
  <si>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</si>
  <si>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</si>
  <si>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</si>
  <si>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</si>
  <si>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</si>
  <si>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</si>
  <si>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</si>
  <si>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</si>
  <si>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</si>
  <si>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</si>
  <si>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</si>
  <si>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</si>
  <si>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</si>
  <si>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</si>
  <si>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</si>
  <si>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</si>
  <si>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</si>
  <si>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</si>
  <si>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</si>
  <si>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</si>
  <si>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</si>
  <si>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</si>
  <si>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</si>
  <si>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</si>
  <si>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</si>
  <si>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</si>
  <si>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</si>
  <si>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</si>
  <si>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</si>
  <si>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</si>
  <si>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</si>
  <si>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</si>
  <si>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</si>
  <si>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</si>
  <si>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</si>
  <si>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</si>
  <si>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</si>
  <si>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</si>
  <si>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</si>
  <si>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</si>
  <si>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</si>
  <si>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</si>
  <si>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</si>
  <si>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</si>
  <si>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</si>
  <si>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</si>
  <si>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</si>
  <si>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</si>
  <si>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</si>
  <si>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</si>
  <si>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</si>
  <si>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</si>
  <si>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</si>
  <si>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</si>
  <si>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</si>
  <si>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</si>
  <si>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</si>
  <si>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</si>
  <si>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</si>
  <si>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</si>
  <si>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</si>
  <si>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</si>
  <si>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</si>
  <si>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</si>
  <si>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</si>
  <si>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</si>
  <si>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</si>
  <si>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</si>
  <si>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</si>
  <si>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</si>
  <si>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</si>
  <si>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</si>
  <si>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</si>
  <si>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</si>
  <si>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</si>
  <si>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</si>
  <si>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</si>
  <si>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</si>
  <si>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</si>
  <si>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</si>
  <si>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</si>
  <si>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</si>
  <si>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</si>
  <si>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</si>
  <si>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</si>
  <si>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</si>
  <si>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</si>
  <si>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</si>
  <si>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</si>
  <si>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</si>
  <si>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</si>
  <si>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</si>
  <si>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</si>
  <si>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</si>
  <si>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</si>
  <si>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</si>
  <si>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</si>
  <si>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</si>
  <si>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</si>
  <si>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</si>
  <si>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</si>
  <si>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</si>
  <si>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</si>
  <si>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</si>
  <si>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</si>
  <si>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</si>
  <si>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</si>
  <si>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</si>
  <si>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</si>
  <si>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</si>
  <si>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</si>
  <si>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</si>
  <si>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</si>
  <si>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</si>
  <si>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</si>
  <si>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</si>
  <si>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</si>
  <si>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</si>
  <si>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</si>
  <si>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</si>
  <si>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</si>
  <si>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</si>
  <si>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</si>
  <si>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</si>
  <si>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</si>
  <si>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</si>
  <si>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</si>
  <si>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</si>
  <si>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</si>
  <si>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</si>
  <si>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</si>
  <si>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</si>
  <si>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</si>
  <si>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</si>
  <si>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</si>
  <si>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</si>
  <si>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</si>
  <si>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</si>
  <si>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</si>
  <si>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</si>
  <si>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</si>
  <si>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</si>
  <si>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</si>
  <si>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</si>
  <si>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</si>
  <si>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</si>
  <si>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</si>
  <si>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</si>
  <si>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</si>
  <si>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</si>
  <si>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</si>
  <si>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</si>
  <si>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</si>
  <si>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</si>
  <si>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</si>
  <si>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</si>
  <si>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</si>
  <si>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</si>
  <si>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</si>
  <si>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</si>
  <si>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</si>
  <si>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</si>
  <si>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</si>
  <si>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</si>
  <si>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</si>
  <si>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</si>
  <si>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</si>
  <si>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</si>
  <si>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</si>
  <si>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</si>
  <si>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</si>
  <si>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</si>
  <si>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</si>
  <si>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</si>
  <si>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</si>
  <si>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</si>
  <si>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</si>
  <si>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</si>
  <si>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</si>
  <si>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</si>
  <si>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</si>
  <si>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</si>
  <si>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</si>
  <si>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</si>
  <si>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</si>
  <si>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</si>
  <si>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</si>
  <si>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</si>
  <si>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</si>
  <si>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</si>
  <si>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</si>
  <si>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</si>
  <si>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</si>
  <si>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</si>
  <si>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</si>
  <si>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</si>
  <si>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</si>
  <si>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</si>
  <si>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</si>
  <si>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</si>
  <si>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</si>
  <si>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</si>
  <si>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</si>
  <si>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</si>
  <si>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</si>
  <si>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</si>
  <si>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</si>
  <si>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</si>
  <si>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</si>
  <si>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</si>
  <si>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</si>
  <si>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</si>
  <si>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</si>
  <si>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</si>
  <si>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</si>
  <si>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</si>
  <si>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</si>
  <si>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</si>
  <si>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</si>
  <si>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</si>
  <si>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</si>
  <si>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</si>
  <si>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</si>
  <si>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</si>
  <si>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</si>
  <si>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</si>
  <si>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</si>
  <si>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</si>
  <si>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</si>
  <si>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</si>
  <si>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</si>
  <si>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</si>
  <si>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</si>
  <si>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</si>
  <si>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</si>
  <si>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</si>
  <si>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</si>
  <si>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</si>
  <si>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</si>
  <si>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</si>
  <si>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</si>
  <si>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</si>
  <si>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</si>
  <si>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</si>
  <si>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</si>
  <si>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</si>
  <si>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</si>
  <si>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</si>
  <si>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</si>
  <si>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</si>
  <si>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</si>
  <si>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</si>
  <si>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</si>
  <si>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</si>
  <si>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</si>
  <si>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</si>
  <si>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</si>
  <si>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</si>
  <si>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</si>
  <si>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</si>
  <si>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</si>
  <si>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</si>
  <si>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</si>
  <si>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</si>
  <si>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</si>
  <si>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</si>
  <si>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</si>
  <si>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</si>
  <si>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</si>
  <si>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</si>
  <si>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</si>
  <si>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</si>
  <si>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</si>
  <si>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</si>
  <si>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</si>
  <si>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</si>
  <si>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</si>
  <si>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</si>
  <si>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</si>
  <si>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</si>
  <si>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</si>
  <si>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</si>
  <si>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</si>
  <si>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</si>
  <si>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</si>
  <si>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</si>
  <si>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</si>
  <si>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</si>
  <si>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</si>
  <si>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</si>
  <si>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</si>
  <si>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</si>
  <si>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</si>
  <si>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</si>
  <si>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</si>
  <si>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</si>
  <si>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</si>
  <si>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</si>
  <si>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</si>
  <si>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</si>
  <si>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</si>
  <si>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</si>
  <si>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</si>
  <si>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</si>
  <si>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</si>
  <si>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</si>
  <si>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</si>
  <si>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</si>
  <si>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</si>
  <si>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</si>
  <si>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</si>
  <si>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</si>
  <si>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</si>
  <si>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</si>
  <si>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</si>
  <si>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</si>
  <si>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</si>
  <si>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</si>
  <si>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</si>
  <si>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</si>
  <si>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</si>
  <si>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</si>
  <si>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</si>
  <si>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</si>
  <si>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</si>
  <si>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</si>
  <si>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</si>
  <si>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</si>
  <si>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</si>
  <si>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</si>
  <si>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</si>
  <si>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</si>
  <si>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</si>
  <si>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</si>
  <si>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</si>
  <si>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</si>
  <si>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</si>
  <si>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</si>
  <si>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</si>
  <si>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</si>
  <si>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</si>
  <si>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</si>
  <si>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</si>
  <si>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</si>
  <si>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</si>
  <si>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</si>
  <si>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</si>
  <si>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</si>
  <si>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</si>
  <si>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</si>
  <si>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</si>
  <si>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</si>
  <si>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</si>
  <si>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</si>
  <si>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</si>
  <si>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</si>
  <si>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</si>
  <si>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</si>
  <si>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</si>
  <si>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</si>
  <si>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</si>
  <si>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</si>
  <si>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</si>
  <si>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</si>
  <si>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</si>
  <si>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</si>
  <si>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</si>
  <si>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</si>
  <si>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</si>
  <si>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</si>
  <si>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</si>
  <si>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</si>
  <si>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</si>
  <si>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</si>
  <si>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</si>
  <si>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</si>
  <si>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</si>
  <si>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</si>
  <si>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</si>
  <si>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</si>
  <si>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</si>
  <si>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</si>
  <si>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</si>
  <si>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</si>
  <si>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</si>
  <si>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</si>
  <si>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</si>
  <si>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</si>
  <si>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</si>
  <si>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</si>
  <si>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</si>
  <si>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</si>
  <si>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</si>
  <si>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</si>
  <si>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</si>
  <si>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</si>
  <si>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</si>
  <si>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</si>
  <si>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</si>
  <si>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</si>
  <si>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</si>
  <si>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</si>
  <si>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</si>
  <si>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</si>
  <si>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</si>
  <si>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</si>
  <si>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</si>
  <si>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</si>
  <si>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</si>
  <si>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</si>
  <si>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</si>
  <si>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</si>
  <si>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</si>
  <si>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</si>
  <si>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</si>
  <si>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</si>
  <si>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</si>
  <si>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</si>
  <si>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</si>
  <si>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</si>
  <si>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</si>
  <si>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</si>
  <si>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</si>
  <si>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</si>
  <si>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</si>
  <si>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</si>
  <si>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</si>
  <si>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</si>
  <si>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</si>
  <si>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</si>
  <si>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</si>
  <si>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</si>
  <si>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</si>
  <si>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</si>
  <si>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</si>
  <si>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</si>
  <si>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</si>
  <si>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</si>
  <si>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</si>
  <si>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</si>
  <si>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</si>
  <si>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</si>
  <si>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</si>
  <si>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</si>
  <si>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</si>
  <si>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</si>
  <si>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</si>
  <si>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</si>
  <si>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</si>
  <si>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</si>
  <si>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</si>
  <si>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</si>
  <si>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</si>
  <si>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</si>
  <si>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</si>
  <si>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</si>
  <si>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</si>
  <si>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</si>
  <si>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</si>
  <si>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</si>
  <si>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</si>
  <si>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</si>
  <si>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</si>
  <si>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</si>
  <si>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</si>
  <si>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</si>
  <si>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</si>
  <si>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</si>
  <si>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</si>
  <si>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</si>
  <si>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</si>
  <si>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</si>
  <si>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</si>
  <si>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</si>
  <si>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</si>
  <si>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</si>
  <si>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</si>
  <si>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</si>
  <si>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</si>
  <si>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</si>
  <si>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</si>
  <si>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</si>
  <si>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</si>
  <si>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</si>
  <si>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</si>
  <si>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</si>
  <si>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</si>
  <si>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</si>
  <si>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</si>
  <si>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</si>
  <si>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</si>
  <si>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</si>
  <si>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</si>
  <si>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</si>
  <si>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</si>
  <si>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</si>
  <si>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</si>
  <si>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</si>
  <si>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</si>
  <si>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</si>
  <si>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</si>
  <si>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</si>
  <si>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</si>
  <si>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</si>
  <si>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</si>
  <si>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</si>
  <si>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</si>
  <si>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</si>
  <si>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</si>
  <si>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</si>
  <si>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</si>
  <si>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</si>
  <si>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</si>
  <si>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</si>
  <si>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</si>
  <si>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</si>
  <si>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</si>
  <si>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</si>
  <si>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</si>
  <si>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</si>
  <si>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</si>
  <si>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</si>
  <si>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</si>
  <si>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</si>
  <si>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</si>
  <si>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</si>
  <si>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</si>
  <si>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</si>
  <si>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</si>
  <si>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</si>
  <si>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</si>
  <si>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</si>
  <si>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</si>
  <si>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</si>
  <si>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</si>
  <si>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</si>
  <si>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</si>
  <si>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</si>
  <si>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</si>
  <si>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</si>
  <si>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</si>
  <si>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</si>
  <si>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</si>
  <si>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</si>
  <si>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</si>
  <si>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</si>
  <si>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</si>
  <si>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</si>
  <si>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</si>
  <si>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</si>
  <si>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</si>
  <si>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</si>
  <si>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</si>
  <si>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</si>
  <si>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</si>
  <si>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</si>
  <si>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</si>
  <si>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</si>
  <si>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</si>
  <si>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</si>
  <si>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</si>
  <si>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</si>
  <si>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</si>
  <si>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</si>
  <si>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</si>
  <si>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</si>
  <si>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</si>
  <si>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</si>
  <si>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</si>
  <si>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</si>
  <si>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</si>
  <si>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</si>
  <si>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</si>
  <si>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</si>
  <si>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</si>
  <si>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</si>
  <si>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</si>
  <si>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</si>
  <si>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</si>
  <si>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</si>
  <si>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</si>
  <si>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</si>
  <si>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</si>
  <si>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</si>
  <si>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</si>
  <si>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</si>
  <si>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</si>
  <si>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</si>
  <si>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</si>
  <si>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</si>
  <si>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</si>
  <si>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</si>
  <si>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</si>
  <si>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</si>
  <si>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</si>
  <si>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PCM-20251020-00002456</t>
  </si>
  <si>
    <t xml:space="preserve">checking access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</si>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</sst>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8" dataDxfId="47" headerRowBorderDxfId="45" tableBorderDxfId="46" totalsRowBorderDxfId="44">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J8" sqref="J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288.12293287037028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7.6276203703673673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45951.071358796296</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45951.071358796296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45951.071358796296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45951.071358796296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45951.071358796296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45951.071358796296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45951.071358796296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45951.071358796296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45951.071358796296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45951.071358796296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45951.071358796296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45951.071358796296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45951.071358796296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45951.071358796296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45951.071358796296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45951.071358796296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45951.071358796296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45951.071358796296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45951.071358796296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45951.071358796296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45951.071358796296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45951.071358796296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45951.071358796296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45951.071358796296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45951.071358796296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45951.071358796296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45951.071358796296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45951.071358796296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45951.071358796296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45951.071358796296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45951.071358796296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45951.071358796296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45951.071358796296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45951.071358796296</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45951.071358796296</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45951.071358796296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45951.071358796296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45951.071358796296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45951.071358796296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45951.071358796296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45951.071358796296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45951.071358796296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45951.071358796296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45951.071358796296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45951.071358796296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45951.071358796296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45951.071358796296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45951.071358796296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45951.071358796296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45951.071358796296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45951.071358796296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45951.071358796296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45951.071358796296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45951.071358796296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45951.071358796296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45951.071358796296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45951.071358796296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45951.071358796296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45951.071358796296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45951.071358796296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45951.071358796296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45951.071358796296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45951.071358796296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45951.071358796296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45951.071358796296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45951.071358796296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45951.071358796296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45951.071358796296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45951.071358796296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45951.071358796296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45951.071358796296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45951.071358796296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45951.071358796296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45951.071358796296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45951.071358796296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45951.071358796296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45951.071358796296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45951.071358796296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45951.071358796296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45951.071358796296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45951.071358796296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45951.071358796296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45951.071358796296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45951.071358796296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45951.071358796296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45951.071358796296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45951.071358796296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45951.071358796296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45951.071358796296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45951.071358796296</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45951.071358796296</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0EE70E06-8DD7-4281-88E5-B080B8923AC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144.34427546296502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126.07152083333494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6.5755833333314513</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45951.071358796296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45951.071358796296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45951.071358796296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45951.071358796296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45951.071358796296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45951.071358796296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45951.071358796296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45951.071358796296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45951.071358796296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45951.071358796296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45951.071358796296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45951.071358796296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45951.071358796296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45951.071358796296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45951.071358796296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45951.071358796296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45951.071358796296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45951.071358796296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45951.071358796296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45951.071358796296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45951.071358796296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45951.071358796296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45951.071358796296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45951.071358796296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45951.071358796296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45951.071358796296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45951.071358796296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45951.071358796296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45951.071358796296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45951.071358796296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45951.071358796296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45951.071358796296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45951.071358796296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45951.071358796296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45951.071358796296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45951.071358796296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45951.071358796296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45951.071358796296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45951.071358796296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45951.071358796296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45951.071358796296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45951.071358796296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45951.071358796296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45951.071358796296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45951.071358796296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45951.071358796296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45951.071358796296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45951.071358796296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45951.071358796296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45951.071358796296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45951.071358796296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45951.071358796296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45951.071358796296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45951.071358796296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45951.071358796296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45951.071358796296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45951.071358796296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45951.071358796296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45951.071358796296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45951.071358796296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45951.071358796296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45951.071358796296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45951.071358796296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45951.071358796296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45951.071358796296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45951.071358796296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45951.071358796296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45951.071358796296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45951.071358796296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45951.071358796296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45951.071358796296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45951.071358796296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45951.071358796296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45951.071358796296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45951.071358796296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45951.071358796296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45951.071358796296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45951.071358796296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45951.071358796296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45951.071358796296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45951.071358796296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45951.071358796296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45951.071358796296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45951.071358796296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45951.071358796296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45951.071358796296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45951.071358796296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45951.071358796296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45951.071358796296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45951.071358796296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45951.071358796296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45951.071358796296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45951.071358796296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45951.071358796296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45951.071358796296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45951.071358796296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45951.071358796296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45951.071358796296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45951.071358796296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45951.071358796296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45951.071358796296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45951.071358796296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45951.071358796296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45951.071358796296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45951.071358796296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45951.071358796296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45951.071358796296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45951.071358796296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45951.071358796296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45951.071358796296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45951.071358796296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45951.071358796296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45951.071358796296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45951.071358796296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45951.071358796296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45951.071358796296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45951.071358796296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45951.071358796296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45951.071358796296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45951.071358796296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45951.071358796296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45951.071358796296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45951.071358796296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45951.071358796296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45951.071358796296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45951.071358796296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45951.071358796296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45951.071358796296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45951.071358796296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45951.071358796296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45951.071358796296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45951.071358796296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45951.071358796296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45951.071358796296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45951.071358796296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45951.071358796296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45951.071358796296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45951.071358796296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45951.071358796296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45951.071358796296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45951.071358796296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45951.071358796296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45951.071358796296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45951.071358796296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45951.071358796296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45951.071358796296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45951.071358796296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45951.071358796296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45951.071358796296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45951.071358796296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45951.071358796296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45951.071358796296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45951.071358796296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45951.071358796296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45951.071358796296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45951.071358796296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45951.071358796296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45951.071358796296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45951.071358796296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45951.071358796296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45951.071358796296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45951.071358796296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45951.071358796296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45951.071358796296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45951.071358796296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45951.071358796296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45951.071358796296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45951.071358796296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45951.071358796296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45951.071358796296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45951.071358796296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45951.071358796296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45951.071358796296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45951.071358796296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45951.071358796296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45951.071358796296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45951.071358796296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45951.071358796296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45951.071358796296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45951.071358796296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45951.071358796296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45951.071358796296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45951.071358796296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45951.071358796296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45951.071358796296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45951.071358796296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45951.071358796296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45951.071358796296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45951.071358796296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45951.071358796296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45951.071358796296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45951.071358796296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45951.071358796296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45951.071358796296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45951.071358796296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45951.071358796296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45951.071358796296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45951.071358796296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45951.071358796296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45951.071358796296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45951.071358796296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45951.071358796296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45951.071358796296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45951.071358796296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45951.071358796296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45951.071358796296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45951.071358796296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45951.071358796296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45951.071358796296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45951.071358796296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45951.071358796296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45951.071358796296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45951.071358796296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45951.071358796296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45951.071358796296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45951.071358796296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45951.071358796296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45951.071358796296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45951.071358796296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45951.071358796296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45951.071358796296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45951.071358796296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45951.071358796296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45951.071358796296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45951.071358796296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45951.071358796296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45951.071358796296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45951.071358796296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45951.071358796296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45951.071358796296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45951.071358796296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45951.071358796296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45951.071358796296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45951.071358796296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45951.071358796296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45951.071358796296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45951.071358796296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45951.071358796296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45951.071358796296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45951.071358796296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45951.071358796296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45951.071358796296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45951.071358796296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45951.071358796296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45951.071358796296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45951.071358796296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45951.071358796296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45951.071358796296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45951.071358796296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45951.071358796296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45951.071358796296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45951.071358796296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45951.071358796296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45951.071358796296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45951.071358796296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45951.071358796296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45951.071358796296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45951.071358796296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45951.071358796296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45951.071358796296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45951.071358796296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45951.071358796296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45951.071358796296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45951.071358796296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45951.071358796296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45951.071358796296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45951.071358796296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45951.071358796296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45951.071358796296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45951.071358796296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45951.071358796296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45951.071358796296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45951.071358796296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45951.071358796296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45951.071358796296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45951.071358796296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45951.071358796296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45951.071358796296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45951.071358796296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45951.071358796296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45951.071358796296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45951.071358796296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45951.071358796296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45951.071358796296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45951.071358796296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45951.071358796296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45951.071358796296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45951.071358796296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45951.071358796296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45951.071358796296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45951.071358796296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45951.071358796296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45951.071358796296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45951.071358796296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45951.071358796296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45951.071358796296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45951.071358796296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45951.071358796296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45951.071358796296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45951.071358796296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45951.071358796296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45951.071358796296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45951.071358796296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45951.071358796296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45951.071358796296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45951.071358796296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45951.071358796296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45951.071358796296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45951.071358796296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45951.071358796296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45951.071358796296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45951.071358796296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45951.071358796296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45951.071358796296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45951.071358796296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45951.071358796296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45951.071358796296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45951.071358796296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45951.071358796296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45951.071358796296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45951.071358796296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45951.071358796296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45951.071358796296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45951.071358796296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45951.071358796296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45951.071358796296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45951.071358796296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45951.071358796296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45951.071358796296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45951.071358796296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45951.071358796296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45951.071358796296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45951.071358796296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45951.071358796296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45951.071358796296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45951.071358796296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45951.071358796296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45951.071358796296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45951.071358796296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45951.071358796296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45951.071358796296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45951.071358796296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45951.071358796296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45951.071358796296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45951.071358796296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45951.071358796296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45951.071358796296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45951.071358796296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45951.071358796296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45951.071358796296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45951.071358796296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45951.071358796296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45951.071358796296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45951.071358796296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45951.071358796296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45951.071358796296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45951.071358796296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45951.071358796296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45951.071358796296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45951.071358796296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45951.071358796296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45951.071358796296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45951.071358796296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45951.071358796296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45951.071358796296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45951.071358796296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45951.071358796296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45951.071358796296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45951.071358796296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45951.071358796296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45951.071358796296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45951.071358796296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45951.071358796296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45951.071358796296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45951.071358796296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45951.071358796296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45951.071358796296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45951.071358796296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45951.071358796296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45951.071358796296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45951.071358796296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45951.071358796296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45951.071358796296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45951.071358796296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45951.071358796296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45951.071358796296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45951.071358796296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45951.071358796296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45951.071358796296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45951.071358796296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45951.071358796296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45951.071358796296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45951.071358796296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45951.071358796296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45951.071358796296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45951.071358796296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45951.071358796296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45951.071358796296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45951.071358796296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45951.071358796296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45951.071358796296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45951.071358796296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45951.071358796296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45951.071358796296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45951.071358796296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45951.071358796296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45951.071358796296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45951.071358796296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45951.071358796296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45951.071358796296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45951.071358796296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45951.071358796296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45951.071358796296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45951.071358796296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45951.071358796296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45951.071358796296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45951.071358796296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45951.071358796296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45951.071358796296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45951.071358796296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45951.071358796296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45951.071358796296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45951.071358796296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45951.071358796296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45951.071358796296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45951.071358796296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45951.071358796296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45951.071358796296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45951.071358796296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45951.071358796296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45951.071358796296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45951.071358796296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45951.071358796296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45951.071358796296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45951.071358796296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45951.071358796296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45951.071358796296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45951.071358796296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45951.071358796296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45951.071358796296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45951.071358796296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45951.071358796296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45951.071358796296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45951.071358796296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45951.071358796296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45951.071358796296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45951.071358796296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45951.071358796296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45951.071358796296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45951.071358796296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45951.071358796296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45951.071358796296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45951.071358796296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45951.071358796296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45951.071358796296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45951.071358796296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45951.071358796296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45951.071358796296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45951.071358796296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45951.071358796296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45951.071358796296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45951.071358796296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45951.071358796296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45951.071358796296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45951.071358796296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45951.071358796296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45951.071358796296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45951.071358796296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45951.071358796296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45951.071358796296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45951.071358796296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45951.071358796296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45951.071358796296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45951.071358796296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45951.071358796296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45951.071358796296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45951.071358796296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45951.071358796296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45951.071358796296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45951.071358796296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45951.071358796296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45951.071358796296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45951.071358796296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45951.071358796296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45951.071358796296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45951.071358796296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45951.071358796296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45951.071358796296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45951.071358796296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45951.071358796296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45951.071358796296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45951.071358796296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45951.071358796296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45951.071358796296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45951.071358796296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45951.071358796296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45951.071358796296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45951.071358796296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45951.071358796296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45951.071358796296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45951.071358796296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45951.071358796296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45951.071358796296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45951.071358796296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45951.071358796296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45951.071358796296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45951.071358796296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45951.071358796296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45951.071358796296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45951.071358796296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45951.071358796296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45951.071358796296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45951.071358796296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45951.071358796296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45951.071358796296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45951.071358796296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45951.071358796296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45951.071358796296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45951.071358796296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45951.071358796296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45951.071358796296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45951.071358796296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45951.071358796296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45951.071358796296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45951.071358796296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45951.071358796296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45951.071358796296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45951.071358796296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45951.071358796296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45951.071358796296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45951.071358796296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45951.071358796296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45951.071358796296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45951.071358796296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45951.071358796296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45951.071358796296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45951.071358796296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45951.071358796296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45951.071358796296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45951.071358796296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45951.071358796296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45951.071358796296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45951.071358796296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45951.071358796296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45951.071358796296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45951.071358796296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45951.071358796296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45951.071358796296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45951.071358796296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45951.071358796296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45951.071358796296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45951.071358796296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45951.071358796296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45951.071358796296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45951.071358796296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45951.071358796296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45951.071358796296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45951.071358796296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45951.071358796296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45951.071358796296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45951.071358796296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45951.071358796296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45951.071358796296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45951.071358796296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45951.071358796296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45951.071358796296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45951.071358796296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45951.071358796296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45951.071358796296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45951.071358796296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45951.071358796296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45951.071358796296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45951.071358796296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45951.071358796296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45951.071358796296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45951.071358796296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45951.071358796296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45951.071358796296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45951.071358796296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45951.071358796296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45951.071358796296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45951.071358796296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45951.071358796296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45951.071358796296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45951.071358796296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45951.071358796296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45951.071358796296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45951.071358796296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45951.071358796296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45951.071358796296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45951.071358796296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45951.071358796296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45951.071358796296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45951.071358796296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45951.071358796296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45951.071358796296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45951.071358796296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45951.071358796296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45951.071358796296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45951.071358796296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45951.071358796296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45951.071358796296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45951.071358796296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45951.071358796296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45951.071358796296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45951.071358796296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45951.071358796296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45951.071358796296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45951.071358796296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45951.071358796296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45951.071358796296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45951.071358796296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45951.071358796296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45951.071358796296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45951.071358796296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45951.071358796296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45951.071358796296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45951.071358796296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45951.071358796296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45951.071358796296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45951.071358796296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45951.071358796296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45951.071358796296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45951.071358796296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45951.071358796296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45951.071358796296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45951.071358796296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45951.071358796296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45951.071358796296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45951.071358796296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45951.071358796296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45951.071358796296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45951.071358796296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45951.071358796296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45951.071358796296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45951.071358796296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45951.071358796296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45951.071358796296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45951.071358796296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45951.071358796296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45951.071358796296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45951.071358796296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45951.071358796296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45951.071358796296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45951.071358796296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45951.071358796296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45951.071358796296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45951.071358796296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45951.071358796296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45951.071358796296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45951.071358796296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45951.071358796296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45951.071358796296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45951.071358796296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45951.071358796296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45951.071358796296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45951.071358796296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45951.071358796296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45951.071358796296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45951.071358796296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45951.071358796296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45951.071358796296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45951.071358796296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45951.071358796296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45951.071358796296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45951.071358796296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45951.071358796296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45951.071358796296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45951.071358796296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45951.071358796296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45951.071358796296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45951.071358796296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45951.071358796296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45951.071358796296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45951.071358796296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45951.071358796296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45951.071358796296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45951.071358796296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45951.071358796296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45951.071358796296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45951.071358796296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45951.071358796296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45951.071358796296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45951.071358796296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45951.071358796296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45951.071358796296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45951.071358796296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45951.071358796296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45951.071358796296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45951.071358796296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45951.071358796296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45951.071358796296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45951.071358796296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45951.071358796296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45951.071358796296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45951.071358796296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45951.071358796296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45951.071358796296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45951.071358796296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45951.071358796296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45951.071358796296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45951.071358796296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45951.071358796296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45951.071358796296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45951.071358796296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45951.071358796296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45951.071358796296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45951.071358796296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45951.071358796296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45951.071358796296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45951.071358796296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45951.071358796296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45951.071358796296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45951.071358796296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45951.071358796296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45951.071358796296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45951.071358796296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45951.071358796296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45951.071358796296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45951.071358796296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45951.071358796296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45951.071358796296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45951.071358796296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45951.071358796296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45951.071358796296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45951.071358796296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45951.071358796296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45951.071358796296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45951.071358796296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45951.071358796296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45951.071358796296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45951.071358796296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45951.071358796296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45951.071358796296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45951.071358796296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45951.071358796296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45951.071358796296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45951.071358796296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45951.071358796296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45951.071358796296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45951.071358796296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45951.071358796296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45951.071358796296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45951.071358796296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45951.071358796296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45951.071358796296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45951.071358796296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45951.071358796296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45951.071358796296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45951.071358796296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45951.071358796296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45951.071358796296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45951.071358796296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45951.071358796296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45951.071358796296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45951.071358796296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45951.071358796296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45951.071358796296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45951.071358796296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45951.071358796296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45951.071358796296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45951.071358796296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45951.071358796296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45951.071358796296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45951.071358796296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45951.071358796296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45951.071358796296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45951.071358796296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45951.071358796296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45951.071358796296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45951.071358796296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45951.071358796296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45951.071358796296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45951.071358796296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45951.071358796296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45951.071358796296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45951.071358796296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45951.071358796296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45951.071358796296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45951.071358796296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45951.071358796296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45951.071358796296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45951.071358796296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45951.071358796296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45951.071358796296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45951.071358796296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45951.071358796296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45951.071358796296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45951.071358796296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45951.071358796296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45951.071358796296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45951.071358796296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45951.071358796296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45951.071358796296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45951.071358796296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45951.071358796296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45951.071358796296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45951.071358796296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45951.071358796296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45951.071358796296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45951.071358796296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45951.071358796296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45951.071358796296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45951.071358796296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45951.071358796296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45951.071358796296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45951.071358796296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45951.071358796296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45951.071358796296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45951.071358796296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45951.071358796296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45951.071358796296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45951.071358796296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45951.071358796296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45951.071358796296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45951.071358796296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45951.071358796296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45951.071358796296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45951.071358796296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45951.071358796296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45951.071358796296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45951.071358796296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45951.071358796296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45951.071358796296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45951.071358796296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45951.071358796296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45951.071358796296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45951.071358796296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45951.071358796296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45951.071358796296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45951.071358796296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45951.071358796296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45951.071358796296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45951.071358796296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45951.071358796296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45951.071358796296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45951.071358796296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45951.071358796296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45951.071358796296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45951.071358796296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45951.071358796296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45951.071358796296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45951.071358796296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45951.071358796296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45951.071358796296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45951.071358796296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45951.071358796296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45951.071358796296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45951.071358796296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45951.071358796296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45951.071358796296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45951.071358796296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45951.071358796296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45951.071358796296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45951.071358796296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45951.071358796296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45951.071358796296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45951.071358796296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45951.071358796296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45951.071358796296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45951.071358796296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45951.071358796296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45951.071358796296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45951.071358796296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45951.071358796296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45951.071358796296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45951.071358796296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45951.071358796296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45951.071358796296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45951.071358796296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45951.071358796296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45951.071358796296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45951.071358796296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45951.071358796296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45951.071358796296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45951.071358796296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45951.071358796296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45951.071358796296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45951.071358796296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45951.071358796296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45951.071358796296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45951.071358796296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45951.071358796296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45951.071358796296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45951.071358796296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45951.071358796296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45951.071358796296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45951.071358796296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45951.071358796296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45951.071358796296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45951.071358796296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45951.071358796296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45951.071358796296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45951.071358796296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45951.071358796296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45951.071358796296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45951.071358796296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45951.071358796296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45951.071358796296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45951.071358796296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45951.071358796296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45951.071358796296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45951.071358796296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45951.071358796296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45951.071358796296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45951.071358796296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45951.071358796296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45951.071358796296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45951.071358796296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45951.071358796296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45951.071358796296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45951.071358796296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45951.071358796296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45951.071358796296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45951.071358796296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45951.071358796296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45951.071358796296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45951.071358796296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45951.071358796296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45951.071358796296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45951.071358796296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45951.071358796296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45951.071358796296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45951.071358796296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45951.071358796296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45951.071358796296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45951.071358796296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45951.071358796296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45951.071358796296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45951.071358796296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45951.071358796296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45951.071358796296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45951.071358796296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45951.071358796296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45951.071358796296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45951.071358796296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45951.071358796296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45951.071358796296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45951.071358796296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45951.071358796296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45951.071358796296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45951.071358796296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45951.071358796296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45951.071358796296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45951.071358796296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45951.071358796296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45951.071358796296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45951.071358796296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45951.071358796296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45951.071358796296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45951.071358796296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45951.071358796296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45951.071358796296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45951.071358796296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45951.071358796296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45951.071358796296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45951.071358796296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45951.071358796296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45951.071358796296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45951.071358796296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45951.071358796296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45951.071358796296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45951.071358796296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45951.071358796296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45951.071358796296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45951.071358796296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45951.071358796296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45951.071358796296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45951.071358796296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45951.071358796296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45951.071358796296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45951.071358796296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45951.071358796296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45951.071358796296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45951.071358796296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45951.071358796296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45951.071358796296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45951.071358796296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45951.071358796296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45951.071358796296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45951.071358796296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45951.071358796296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45951.071358796296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45951.071358796296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45951.071358796296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45951.071358796296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45951.071358796296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45951.071358796296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45951.071358796296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45951.071358796296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45951.071358796296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45951.071358796296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45951.071358796296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45951.071358796296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45951.071358796296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45951.071358796296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45951.071358796296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45951.071358796296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45951.071358796296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45951.071358796296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45951.071358796296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45951.071358796296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45951.071358796296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45951.071358796296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45951.071358796296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45951.071358796296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45951.071358796296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45951.071358796296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45951.071358796296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45951.071358796296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45951.071358796296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45951.071358796296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45951.071358796296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45951.071358796296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45951.071358796296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45951.071358796296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45951.071358796296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45951.071358796296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45951.071358796296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45951.071358796296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45951.071358796296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45951.071358796296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45951.071358796296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45951.071358796296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45951.071358796296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45951.071358796296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45951.071358796296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45951.071358796296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45951.071358796296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45951.071358796296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45951.071358796296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45951.071358796296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45951.071358796296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45951.071358796296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45951.071358796296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45951.071358796296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45951.071358796296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45951.071358796296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45951.071358796296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45951.071358796296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45951.071358796296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45951.071358796296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45951.071358796296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45951.071358796296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45951.071358796296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45951.071358796296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45951.071358796296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45951.071358796296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45951.071358796296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45951.071358796296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45951.071358796296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45951.071358796296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45951.071358796296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45951.071358796296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45951.071358796296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45951.071358796296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45951.071358796296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45951.071358796296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45951.071358796296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45951.071358796296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45951.071358796296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45951.071358796296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45951.071358796296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45951.071358796296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45951.071358796296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45951.071358796296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45951.071358796296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45951.071358796296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45951.071358796296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45951.071358796296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45951.071358796296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45951.071358796296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45951.071358796296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45951.071358796296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45951.071358796296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45951.071358796296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45951.071358796296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45951.071358796296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45951.071358796296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45951.071358796296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45951.071358796296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45951.071358796296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45951.071358796296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45951.071358796296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45951.071358796296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45951.071358796296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45951.071358796296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45951.071358796296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45951.071358796296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45951.071358796296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45951.071358796296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45951.071358796296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45951.071358796296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45951.071358796296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45951.071358796296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45951.071358796296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45951.071358796296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45951.071358796296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45951.071358796296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45951.071358796296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45951.071358796296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45951.071358796296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45951.071358796296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45951.071358796296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45951.071358796296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45951.071358796296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45951.071358796296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45951.071358796296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45951.071358796296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45951.071358796296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45951.071358796296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45951.071358796296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45951.071358796296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45951.071358796296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45951.071358796296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45951.071358796296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45951.071358796296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45951.071358796296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45951.071358796296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45951.071358796296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45951.071358796296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45951.071358796296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45951.071358796296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45951.071358796296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45951.071358796296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45951.071358796296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45951.071358796296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45951.071358796296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45951.071358796296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45951.071358796296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45951.071358796296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45951.071358796296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45951.071358796296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45951.071358796296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45951.071358796296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45951.071358796296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45951.071358796296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45951.071358796296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45951.071358796296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45951.071358796296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45951.071358796296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45951.071358796296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45951.071358796296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45951.071358796296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45951.071358796296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45951.071358796296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45951.071358796296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45951.071358796296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45951.071358796296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45951.071358796296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45951.071358796296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45951.071358796296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45951.071358796296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45951.071358796296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45951.071358796296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45951.071358796296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45951.071358796296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45951.071358796296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45951.071358796296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45951.071358796296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45951.071358796296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45951.071358796296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45951.071358796296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45951.071358796296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45951.071358796296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45951.071358796296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45951.071358796296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45951.071358796296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45951.071358796296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45951.071358796296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45951.071358796296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45951.071358796296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45951.071358796296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45951.071358796296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45951.071358796296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45951.071358796296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45951.071358796296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45951.071358796296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45951.071358796296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45951.071358796296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45951.071358796296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45951.071358796296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45951.071358796296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45951.071358796296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45951.071358796296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45951.071358796296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45951.071358796296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45951.071358796296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45951.071358796296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45951.071358796296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45951.071358796296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45951.071358796296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45951.071358796296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45951.071358796296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45951.071358796296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45951.071358796296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45951.071358796296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45951.071358796296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45951.071358796296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45951.071358796296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45951.071358796296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45951.071358796296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45951.071358796296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45951.071358796296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45951.071358796296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45951.071358796296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45951.071358796296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45951.071358796296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45951.071358796296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45951.071358796296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45951.071358796296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45951.071358796296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45951.071358796296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45951.071358796296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45951.071358796296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45951.071358796296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45951.071358796296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45951.071358796296</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247.59064120370022</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5</v>
      </c>
      <c r="D3" s="95" t="s">
        <v>23357</v>
      </c>
      <c r="E3" s="100" t="s">
        <v>39081</v>
      </c>
      <c r="F3" s="125">
        <v>45950.970833333333</v>
      </c>
      <c r="G3" s="126">
        <f ca="1">IFERROR(NOW()-F3,"")</f>
        <v>0.10052546296356013</v>
      </c>
      <c r="H3" s="125">
        <v>45950.965219907404</v>
      </c>
      <c r="I3" s="121" t="str">
        <f>IFERROR(VLOOKUP(D3,DB!A:F,6,0),"")</f>
        <v>Generator-DG</v>
      </c>
      <c r="J3" s="121" t="str">
        <f>IFERROR(VLOOKUP(D3,DB!A:G,7,0),"")</f>
        <v>Good</v>
      </c>
      <c r="K3" s="127" t="s">
        <v>39093</v>
      </c>
      <c r="L3" s="123" t="str">
        <f>IFERROR(VLOOKUP(D3,DB!A:I,9,0),"")</f>
        <v>Latis</v>
      </c>
    </row>
    <row r="4" spans="1:16" s="112" customFormat="1" ht="15" customHeight="1">
      <c r="A4" s="98" t="s">
        <v>39094</v>
      </c>
      <c r="B4" s="98" t="str">
        <f>IFERROR(VLOOKUP(D4,DB!A:K,11,0),"")</f>
        <v>R4</v>
      </c>
      <c r="C4" s="99">
        <v>2</v>
      </c>
      <c r="D4" s="95" t="s">
        <v>38723</v>
      </c>
      <c r="E4" s="100" t="s">
        <v>38998</v>
      </c>
      <c r="F4" s="101">
        <v>45950.977708333332</v>
      </c>
      <c r="G4" s="162">
        <f ca="1">IFERROR(NOW()-F4,"")</f>
        <v>9.3650462964433245E-2</v>
      </c>
      <c r="H4" s="101">
        <v>45950.961018518516</v>
      </c>
      <c r="I4" s="98" t="str">
        <f>IFERROR(VLOOKUP(D4,DB!A:F,6,0),"")</f>
        <v>Sceco</v>
      </c>
      <c r="J4" s="98" t="str">
        <f>IFERROR(VLOOKUP(D4,DB!A:G,7,0),"")</f>
        <v>In progress</v>
      </c>
      <c r="K4" s="103" t="s">
        <v>39095</v>
      </c>
      <c r="L4" s="95" t="str">
        <f>IFERROR(VLOOKUP(D4,DB!A:I,9,0),"")</f>
        <v>Latis</v>
      </c>
    </row>
    <row r="5" spans="1:16" ht="15" customHeight="1">
      <c r="A5" s="121" t="s">
        <v>39096</v>
      </c>
      <c r="B5" s="121" t="str">
        <f>IFERROR(VLOOKUP(D5,DB!A:K,11,0),"")</f>
        <v>R4</v>
      </c>
      <c r="C5" s="122">
        <v>2</v>
      </c>
      <c r="D5" s="95" t="s">
        <v>38850</v>
      </c>
      <c r="E5" s="100" t="s">
        <v>38998</v>
      </c>
      <c r="F5" s="125">
        <v>45951.064108796294</v>
      </c>
      <c r="G5" s="126">
        <f ca="1">IFERROR(NOW()-F5,"")</f>
        <v>7.2500000023865141E-3</v>
      </c>
      <c r="H5" s="125">
        <v>45951.057476851849</v>
      </c>
      <c r="I5" s="121" t="str">
        <f>IFERROR(VLOOKUP(D5,DB!A:F,6,0),"")</f>
        <v>Generator-SG</v>
      </c>
      <c r="J5" s="121" t="str">
        <f>IFERROR(VLOOKUP(D5,DB!A:G,7,0),"")</f>
        <v>Vandalized</v>
      </c>
      <c r="K5" s="127" t="s">
        <v>39097</v>
      </c>
      <c r="L5" s="123" t="str">
        <f>IFERROR(VLOOKUP(D5,DB!A:I,9,0),"")</f>
        <v>Latis</v>
      </c>
    </row>
    <row r="6" spans="1:16" ht="15" customHeight="1">
      <c r="A6" s="121"/>
      <c r="B6" s="121" t="str">
        <f>IFERROR(VLOOKUP(D6,DB!A:K,11,0),"")</f>
        <v/>
      </c>
      <c r="C6" s="122"/>
      <c r="D6" s="95"/>
      <c r="E6" s="100" t="s">
        <v>38998</v>
      </c>
      <c r="F6" s="125"/>
      <c r="G6" s="126">
        <f ca="1">IFERROR(NOW()-F6,"")</f>
        <v>45951.071358796296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t="s">
        <v>38998</v>
      </c>
      <c r="F7" s="125"/>
      <c r="G7" s="126">
        <f ca="1">IFERROR(NOW()-F7,"")</f>
        <v>45951.071358796296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t="s">
        <v>38998</v>
      </c>
      <c r="F8" s="125"/>
      <c r="G8" s="126">
        <f ca="1">IFERROR(NOW()-F8,"")</f>
        <v>45951.071358796296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t="s">
        <v>38998</v>
      </c>
      <c r="F9" s="125"/>
      <c r="G9" s="126">
        <f ca="1">IFERROR(NOW()-F9,"")</f>
        <v>45951.071358796296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t="s">
        <v>38998</v>
      </c>
      <c r="F10" s="125"/>
      <c r="G10" s="126">
        <f ca="1">IFERROR(NOW()-F10,"")</f>
        <v>45951.071358796296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t="s">
        <v>38998</v>
      </c>
      <c r="F11" s="125"/>
      <c r="G11" s="126">
        <f ca="1">IFERROR(NOW()-F11,"")</f>
        <v>45951.071358796296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t="s">
        <v>38998</v>
      </c>
      <c r="F12" s="125"/>
      <c r="G12" s="126">
        <f ca="1">IFERROR(NOW()-F12,"")</f>
        <v>45951.071358796296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t="s">
        <v>38998</v>
      </c>
      <c r="F13" s="125"/>
      <c r="G13" s="126">
        <f ca="1">IFERROR(NOW()-F13,"")</f>
        <v>45951.071358796296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t="s">
        <v>38998</v>
      </c>
      <c r="F14" s="125"/>
      <c r="G14" s="126">
        <f ca="1">IFERROR(NOW()-F14,"")</f>
        <v>45951.071358796296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t="s">
        <v>38998</v>
      </c>
      <c r="F15" s="125"/>
      <c r="G15" s="126">
        <f ca="1">IFERROR(NOW()-F15,"")</f>
        <v>45951.071358796296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t="s">
        <v>38998</v>
      </c>
      <c r="F16" s="125"/>
      <c r="G16" s="126">
        <f ca="1">IFERROR(NOW()-F16,"")</f>
        <v>45951.071358796296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t="s">
        <v>38998</v>
      </c>
      <c r="F17" s="125"/>
      <c r="G17" s="126">
        <f ca="1">IFERROR(NOW()-F17,"")</f>
        <v>45951.071358796296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t="s">
        <v>38998</v>
      </c>
      <c r="F18" s="125"/>
      <c r="G18" s="126">
        <f ca="1">IFERROR(NOW()-F18,"")</f>
        <v>45951.071358796296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45951.071358796296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45951.071358796296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45951.071358796296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45951.071358796296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45951.071358796296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45951.071358796296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45951.071358796296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45951.071358796296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45951.071358796296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45951.071358796296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45951.071358796296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45951.071358796296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45951.071358796296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45951.071358796296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45951.071358796296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45951.071358796296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45951.071358796296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45951.071358796296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45951.071358796296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45951.071358796296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45951.071358796296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45951.071358796296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45951.071358796296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45951.071358796296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45951.071358796296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45951.071358796296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45951.071358796296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45951.071358796296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45951.071358796296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45951.071358796296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45951.071358796296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45951.071358796296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45951.071358796296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45951.071358796296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45951.071358796296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45951.071358796296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45951.071358796296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45951.071358796296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45951.071358796296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45951.071358796296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45951.071358796296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45951.071358796296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45951.071358796296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45951.071358796296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45951.071358796296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45951.071358796296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45951.071358796296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45951.071358796296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45951.071358796296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45951.071358796296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45951.071358796296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45951.071358796296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45951.071358796296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45951.071358796296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45951.071358796296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45951.071358796296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45951.071358796296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45951.071358796296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45951.071358796296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45951.071358796296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45951.071358796296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45951.071358796296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45951.071358796296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45951.071358796296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45951.071358796296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45951.071358796296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45951.071358796296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45951.071358796296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45951.071358796296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45951.071358796296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45951.071358796296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45951.071358796296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45951.071358796296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45951.071358796296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45951.071358796296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45951.071358796296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45951.071358796296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45951.071358796296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45951.071358796296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45951.071358796296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45951.071358796296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45951.071358796296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45951.071358796296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45951.071358796296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45951.071358796296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45951.071358796296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45951.071358796296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45951.071358796296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45951.071358796296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45951.071358796296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45951.071358796296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45951.071358796296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45951.071358796296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45951.071358796296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45951.071358796296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45951.071358796296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45951.071358796296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45951.071358796296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45951.071358796296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45951.071358796296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45951.071358796296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45951.071358796296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45951.071358796296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45951.071358796296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45951.071358796296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45951.071358796296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45951.071358796296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45951.071358796296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45951.071358796296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45951.071358796296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45951.071358796296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45951.071358796296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45951.071358796296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45951.071358796296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45951.071358796296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45951.071358796296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45951.071358796296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45951.071358796296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45951.071358796296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45951.071358796296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45951.071358796296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45951.071358796296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45951.071358796296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45951.071358796296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45951.071358796296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45951.071358796296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45951.071358796296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45951.071358796296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45951.071358796296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45951.071358796296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45951.071358796296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45951.071358796296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45951.071358796296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45951.071358796296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45951.071358796296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45951.071358796296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45951.071358796296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45951.071358796296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45951.071358796296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45951.071358796296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45951.071358796296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45951.071358796296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45951.071358796296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45951.071358796296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45951.071358796296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45951.071358796296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45951.071358796296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45951.071358796296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45951.071358796296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45951.071358796296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45951.071358796296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45951.071358796296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45951.071358796296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45951.071358796296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45951.071358796296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45951.071358796296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45951.071358796296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45951.071358796296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45951.071358796296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45951.071358796296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45951.071358796296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45951.071358796296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45951.071358796296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45951.071358796296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45951.071358796296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45951.071358796296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45951.071358796296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45951.071358796296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45951.071358796296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45951.071358796296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45951.071358796296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45951.071358796296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45951.071358796296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45951.071358796296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45951.071358796296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45951.071358796296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45951.071358796296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45951.071358796296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45951.071358796296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45951.071358796296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45951.071358796296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45951.071358796296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45951.071358796296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45951.071358796296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45951.071358796296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45951.071358796296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45951.071358796296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45951.071358796296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45951.071358796296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45951.071358796296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45951.071358796296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45951.071358796296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45951.071358796296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45951.071358796296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45951.071358796296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45951.071358796296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45951.071358796296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45951.071358796296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45951.071358796296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45951.071358796296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45951.071358796296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45951.071358796296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45951.071358796296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45951.071358796296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45951.071358796296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45951.071358796296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45951.071358796296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45951.071358796296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45951.071358796296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45951.071358796296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45951.071358796296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45951.071358796296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45951.071358796296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45951.071358796296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45951.071358796296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45951.071358796296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45951.071358796296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45951.071358796296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45951.071358796296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45951.071358796296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45951.071358796296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45951.071358796296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45951.071358796296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45951.071358796296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45951.071358796296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45951.071358796296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45951.071358796296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45951.071358796296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45951.071358796296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45951.071358796296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45951.071358796296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45951.071358796296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45951.071358796296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45951.071358796296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45951.071358796296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45951.071358796296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45951.071358796296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45951.071358796296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45951.071358796296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45951.071358796296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45951.071358796296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45951.071358796296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45951.071358796296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45951.071358796296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45951.071358796296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45951.071358796296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45951.071358796296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45951.071358796296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45951.071358796296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45951.071358796296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45951.071358796296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45951.071358796296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45951.071358796296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45951.071358796296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45951.071358796296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45951.071358796296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45951.071358796296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45951.071358796296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45951.071358796296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45951.071358796296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45951.071358796296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45951.071358796296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45951.071358796296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45951.071358796296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45951.071358796296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45951.071358796296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45951.071358796296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45951.071358796296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45951.071358796296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45951.071358796296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45951.071358796296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45951.071358796296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45951.071358796296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45951.071358796296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45951.071358796296</v>
      </c>
      <c r="H293" s="125"/>
      <c r="I293" s="121" t="str">
        <f>IFERROR(VLOOKUP(D293,DB!A:F,6,0),"")</f>
        <v/>
      </c>
      <c r="J293" s="121" t="str">
        <f>IFERROR(VLOOKUP(D293,DB!A:G,7,0),"")</f>
        <v/>
      </c>
      <c r="K293" s="127"/>
      <c r="L293" s="123" t="str">
        <f>IFERROR(VLOOKUP(D293,DB!A:I,9,0),"")</f>
        <v/>
      </c>
    </row>
    <row r="294" spans="1:12" ht="15" customHeight="1">
      <c r="A294" s="128"/>
      <c r="B294" s="128" t="str">
        <f>IFERROR(VLOOKUP(D294,DB!A:K,11,0),"")</f>
        <v/>
      </c>
      <c r="C294" s="129"/>
      <c r="D294" s="130"/>
      <c r="E294" s="131"/>
      <c r="F294" s="132"/>
      <c r="G294" s="133">
        <f ca="1">IFERROR(NOW()-F294,"")</f>
        <v>45951.071358796296</v>
      </c>
      <c r="H294" s="132"/>
      <c r="I294" s="128" t="str">
        <f>IFERROR(VLOOKUP(D294,DB!A:F,6,0),"")</f>
        <v/>
      </c>
      <c r="J294" s="128" t="str">
        <f>IFERROR(VLOOKUP(D294,DB!A:G,7,0),"")</f>
        <v/>
      </c>
      <c r="K294" s="134"/>
      <c r="L294" s="130" t="str">
        <f>IFERROR(VLOOKUP(D294,DB!A:I,9,0),"")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6" sqref="A6"/>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59.239298611108097</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24.882481481479772</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6.299784722221375</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39081</v>
      </c>
      <c r="F5" s="160">
        <v>45948.661111111112</v>
      </c>
      <c r="G5" s="161">
        <f ca="1">IFERROR(NOW()-F5,"")</f>
        <v>2.4102476851840038</v>
      </c>
      <c r="H5" s="160">
        <v>45948.661111111112</v>
      </c>
      <c r="I5" s="159" t="str">
        <f>IFERROR(VLOOKUP(D5,DB!A:F,6,0),"")</f>
        <v>SCECO</v>
      </c>
      <c r="J5" s="159" t="str">
        <f>IFERROR(VLOOKUP(D5,DB!A:G,7,0),"")</f>
        <v>Dead</v>
      </c>
      <c r="K5" s="159" t="s">
        <v>39105</v>
      </c>
      <c r="L5" s="159" t="str">
        <f>IFERROR(VLOOKUP(D5,DB!A:I,9,0),"")</f>
        <v>Latis</v>
      </c>
    </row>
    <row r="6" spans="1:13" ht="15">
      <c r="A6" s="159" t="s">
        <v>39106</v>
      </c>
      <c r="B6" s="159" t="str">
        <f>IFERROR(VLOOKUP(D6,DB!A:K,11,0),"")</f>
        <v>R5</v>
      </c>
      <c r="C6" s="159">
        <v>1</v>
      </c>
      <c r="D6" s="159" t="s">
        <v>30215</v>
      </c>
      <c r="E6" s="159" t="s">
        <v>39081</v>
      </c>
      <c r="F6" s="160">
        <v>45951.06653935185</v>
      </c>
      <c r="G6" s="161">
        <f ca="1">IFERROR(NOW()-F6,"")</f>
        <v>4.8194444461842068E-3</v>
      </c>
      <c r="H6" s="160">
        <v>45951.060613425929</v>
      </c>
      <c r="I6" s="159" t="str">
        <f>IFERROR(VLOOKUP(D6,DB!A:F,6,0),"")</f>
        <v>SCECO</v>
      </c>
      <c r="J6" s="159" t="str">
        <f>IFERROR(VLOOKUP(D6,DB!A:G,7,0),"")</f>
        <v>Good</v>
      </c>
      <c r="K6" s="159" t="s">
        <v>39107</v>
      </c>
      <c r="L6" s="159" t="str">
        <f>IFERROR(VLOOKUP(D6,DB!A:I,9,0),"")</f>
        <v>Latis</v>
      </c>
    </row>
    <row r="7" spans="1:13" ht="15">
      <c r="A7" s="159"/>
      <c r="B7" s="159" t="str">
        <f>IFERROR(VLOOKUP(D7,DB!A:K,11,0),"")</f>
        <v/>
      </c>
      <c r="C7" s="159"/>
      <c r="D7"/>
      <c r="E7" s="159"/>
      <c r="F7" s="160"/>
      <c r="G7" s="161">
        <f ca="1">IFERROR(NOW()-F7,"")</f>
        <v>45951.071358796296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45951.071358796296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45951.071358796296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45951.071358796296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45951.071358796296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45951.071358796296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45951.071358796296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45951.071358796296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45951.071358796296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45951.071358796296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45951.071358796296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45951.071358796296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45951.071358796296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45951.071358796296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45951.071358796296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45951.071358796296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45951.071358796296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45951.071358796296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45951.071358796296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45951.071358796296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45951.071358796296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45951.071358796296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45951.071358796296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45951.071358796296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45951.071358796296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45951.071358796296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45951.071358796296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45951.071358796296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45951.071358796296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45951.071358796296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45951.071358796296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45951.071358796296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45951.071358796296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45951.071358796296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45951.071358796296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45951.071358796296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45951.071358796296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45951.071358796296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45951.071358796296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45951.071358796296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45951.071358796296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45951.071358796296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45951.071358796296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45951.071358796296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45951.071358796296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45951.071358796296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45951.071358796296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45951.071358796296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45951.071358796296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45951.071358796296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45951.071358796296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45951.071358796296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45951.071358796296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45951.071358796296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45951.071358796296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45951.071358796296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45951.071358796296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45951.071358796296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45951.071358796296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45951.071358796296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45951.071358796296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45951.071358796296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45951.071358796296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45951.071358796296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45951.071358796296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45951.071358796296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45951.071358796296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45951.071358796296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45951.071358796296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45951.071358796296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45951.071358796296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45951.071358796296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45951.071358796296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45951.071358796296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45951.071358796296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45951.071358796296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45951.071358796296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45951.071358796296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45951.071358796296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45951.071358796296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45951.071358796296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45951.071358796296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45951.071358796296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45951.071358796296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45951.071358796296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45951.071358796296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45951.071358796296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45951.071358796296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45951.071358796296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45951.071358796296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45951.071358796296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45951.071358796296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45951.071358796296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45951.071358796296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45951.071358796296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45951.071358796296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45951.071358796296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45951.071358796296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45951.071358796296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45951.071358796296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45951.071358796296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45951.071358796296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45951.071358796296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45951.071358796296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45951.071358796296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45951.071358796296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45951.071358796296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45951.071358796296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45951.071358796296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45951.071358796296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45951.071358796296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45951.071358796296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45951.071358796296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45951.071358796296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45951.071358796296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45951.071358796296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45951.071358796296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45951.071358796296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45951.071358796296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45951.071358796296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45951.071358796296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45951.071358796296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45951.071358796296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45951.071358796296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45951.071358796296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45951.071358796296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45951.071358796296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45951.071358796296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45951.071358796296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45951.071358796296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45951.071358796296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45951.071358796296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45951.071358796296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45951.071358796296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45951.071358796296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45951.071358796296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45951.071358796296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45951.071358796296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45951.071358796296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45951.071358796296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45951.071358796296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45951.071358796296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45951.071358796296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45951.071358796296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45951.071358796296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45951.071358796296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45951.071358796296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45951.071358796296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45951.071358796296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45951.071358796296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45951.071358796296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45951.071358796296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45951.071358796296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45951.071358796296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45951.071358796296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45951.071358796296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45951.071358796296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45951.071358796296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45951.071358796296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45951.071358796296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45951.071358796296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45951.071358796296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45951.071358796296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45951.071358796296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45951.071358796296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45951.071358796296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45951.071358796296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45951.071358796296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45951.071358796296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45951.071358796296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45951.071358796296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45951.071358796296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45951.071358796296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45951.071358796296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45951.071358796296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45951.071358796296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45951.071358796296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45951.071358796296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45951.071358796296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45951.071358796296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45951.071358796296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45951.071358796296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45951.071358796296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45951.071358796296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45951.071358796296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45951.071358796296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45951.071358796296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45951.071358796296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45951.071358796296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45951.071358796296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45951.071358796296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45951.071358796296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45951.071358796296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45951.071358796296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45951.071358796296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45951.071358796296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45951.071358796296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45951.071358796296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45951.071358796296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45951.071358796296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45951.071358796296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45951.071358796296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45951.071358796296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45951.071358796296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45951.071358796296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45951.071358796296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45951.071358796296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45951.071358796296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45951.071358796296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45951.071358796296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45951.071358796296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45951.071358796296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45951.071358796296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45951.071358796296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45951.071358796296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45951.071358796296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45951.071358796296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45951.071358796296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45951.071358796296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45951.071358796296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45951.071358796296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45951.071358796296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45951.071358796296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45951.071358796296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45951.071358796296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45951.071358796296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45951.071358796296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45951.071358796296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45951.071358796296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45951.071358796296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45951.071358796296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45951.071358796296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45951.071358796296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45951.071358796296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45951.071358796296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45951.071358796296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45951.071358796296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45951.071358796296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45951.071358796296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45951.071358796296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45951.071358796296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45951.071358796296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45951.071358796296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45951.071358796296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45951.071358796296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45951.071358796296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45951.071358796296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45951.071358796296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45951.071358796296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45951.071358796296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45951.071358796296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45951.071358796296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45951.071358796296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45951.071358796296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45951.071358796296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45951.071358796296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45951.071358796296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45951.071358796296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45951.071358796296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45951.071358796296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45951.071358796296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45951.071358796296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45951.071358796296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45951.071358796296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45951.071358796296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45951.071358796296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45951.071358796296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45951.071358796296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45951.071358796296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45951.071358796296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45951.071358796296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45951.071358796296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45951.071358796296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45951.071358796296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45951.071358796296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45951.071358796296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45951.071358796296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45951.071358796296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45951.071358796296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45951.071358796296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45951.071358796296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45951.071358796296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45951.071358796296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45951.071358796296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45951.071358796296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45951.071358796296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45951.071358796296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45951.071358796296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45951.071358796296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45951.071358796296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45951.071358796296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45951.071358796296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45951.071358796296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45951.071358796296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45951.071358796296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45951.071358796296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45951.071358796296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45951.071358796296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45951.071358796296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45951.071358796296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45951.071358796296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45951.071358796296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45951.071358796296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45951.071358796296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45951.071358796296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45951.071358796296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45951.071358796296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45951.071358796296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45951.071358796296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45951.071358796296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45951.071358796296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45951.071358796296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45951.071358796296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45951.071358796296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45951.071358796296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45951.071358796296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45951.071358796296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45951.071358796296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45951.071358796296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45951.071358796296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45951.071358796296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45951.071358796296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45951.071358796296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45951.071358796296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45951.071358796296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45951.071358796296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45951.071358796296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45951.071358796296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45951.071358796296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45951.071358796296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45951.071358796296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45951.071358796296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45951.071358796296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45951.071358796296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45951.071358796296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45951.071358796296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45951.071358796296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45951.071358796296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45951.071358796296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45951.071358796296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45951.071358796296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45951.071358796296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45951.071358796296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45951.071358796296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45951.071358796296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45951.071358796296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45951.071358796296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45951.071358796296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45951.071358796296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45951.071358796296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45951.071358796296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45951.071358796296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45951.071358796296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45951.071358796296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45951.071358796296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45951.071358796296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45951.071358796296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45951.071358796296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45951.071358796296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45951.071358796296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45951.071358796296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45951.071358796296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45951.071358796296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45951.071358796296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45951.071358796296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45951.071358796296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45951.071358796296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45951.071358796296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45951.071358796296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45951.071358796296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45951.071358796296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45951.071358796296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45951.071358796296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45951.071358796296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45951.071358796296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45951.071358796296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45951.071358796296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45951.071358796296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45951.071358796296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45951.071358796296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45951.071358796296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45951.071358796296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45951.071358796296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45951.071358796296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45951.071358796296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45951.071358796296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45951.071358796296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45951.071358796296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45951.071358796296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45951.071358796296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45951.071358796296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45951.071358796296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45951.071358796296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45951.071358796296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45951.071358796296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45951.071358796296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45951.071358796296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45951.071358796296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45951.071358796296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45951.071358796296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45951.071358796296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45951.071358796296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45951.071358796296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45951.071358796296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45951.071358796296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45951.071358796296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45951.071358796296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45951.071358796296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45951.071358796296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45951.071358796296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45951.071358796296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45951.071358796296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45951.071358796296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45951.071358796296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45951.071358796296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45951.071358796296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45951.071358796296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45951.071358796296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45951.071358796296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45951.071358796296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45951.071358796296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45951.071358796296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45951.071358796296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45951.071358796296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45951.071358796296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45951.071358796296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45951.071358796296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45951.071358796296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45951.071358796296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45951.071358796296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45951.071358796296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45951.071358796296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45951.071358796296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45951.071358796296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45951.071358796296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45951.071358796296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45951.071358796296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45951.071358796296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45951.071358796296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45951.071358796296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45951.071358796296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45951.071358796296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45951.071358796296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45951.071358796296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45951.071358796296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45951.071358796296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45951.071358796296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45951.071358796296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45951.071358796296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45951.071358796296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45951.071358796296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45951.071358796296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45951.071358796296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45951.071358796296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45951.071358796296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45951.071358796296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45951.071358796296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45951.071358796296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45951.071358796296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45951.071358796296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45951.071358796296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45951.071358796296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45951.071358796296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45951.071358796296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45951.071358796296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45951.071358796296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45951.071358796296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45951.071358796296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45951.071358796296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45951.071358796296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45951.071358796296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45951.071358796296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45951.071358796296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45951.071358796296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45951.071358796296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45951.071358796296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45951.071358796296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45951.071358796296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45951.071358796296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45951.071358796296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45951.071358796296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45951.071358796296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45951.071358796296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45951.071358796296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45951.071358796296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45951.071358796296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45951.071358796296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45951.071358796296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45951.071358796296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45951.071358796296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45951.071358796296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45951.071358796296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45951.071358796296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45951.071358796296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45951.071358796296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45951.071358796296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45951.071358796296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45951.071358796296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45951.071358796296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45951.071358796296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45951.071358796296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45951.071358796296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45951.071358796296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45951.071358796296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45951.071358796296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45951.071358796296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45951.071358796296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45951.071358796296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45951.071358796296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45951.071358796296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45951.071358796296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45951.071358796296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45951.071358796296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45951.071358796296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45951.071358796296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45951.071358796296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45951.071358796296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45951.071358796296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45951.071358796296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45951.071358796296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45951.071358796296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45951.071358796296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45951.071358796296</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45951.071358796296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45951.071358796296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45951.071358796296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45951.071358796296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45951.071358796296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45951.071358796296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45951.071358796296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45951.071358796296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45951.071358796296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45951.071358796296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45951.071358796296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45951.071358796296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45951.071358796296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45951.071358796296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45951.071358796296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45951.071358796296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45951.071358796296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45951.071358796296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45951.071358796296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45951.071358796296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45951.071358796296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45951.071358796296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45951.071358796296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45951.071358796296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45951.071358796296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45951.071358796296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45951.071358796296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45951.071358796296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45951.071358796296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45951.071358796296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45951.071358796296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45951.071358796296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45951.071358796296</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