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22" documentId="13_ncr:1_{F6CB121F-512D-4AA6-A0C1-0FB36C537598}" xr6:coauthVersionLast="47" xr6:coauthVersionMax="47" xr10:uidLastSave="{49EBC79D-D425-4B8C-9E35-5FF345240A96}"/>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<sst xmlns="http://schemas.openxmlformats.org/spreadsheetml/2006/main" count="178584" uniqueCount="39075">
  <si>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</si>
  <si>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</si>
  <si>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</si>
  <si>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</si>
  <si>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</si>
  <si>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</si>
  <si>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</si>
  <si>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</si>
  <si>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</si>
  <si>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</si>
  <si>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</si>
  <si>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</si>
  <si>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</si>
  <si>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</si>
  <si>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</si>
  <si>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</si>
  <si>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</si>
  <si>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</si>
  <si>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</si>
  <si>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</si>
  <si>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</si>
  <si>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</si>
  <si>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</si>
  <si>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</si>
  <si>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</si>
  <si>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</si>
  <si>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</si>
  <si>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</si>
  <si>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</si>
  <si>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</si>
  <si>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</si>
  <si>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</si>
  <si>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</si>
  <si>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</si>
  <si>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</si>
  <si>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</si>
  <si>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</si>
  <si>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</si>
  <si>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</si>
  <si>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</si>
  <si>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</si>
  <si>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</si>
  <si>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</si>
  <si>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</si>
  <si>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</si>
  <si>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</si>
  <si>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</si>
  <si>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</si>
  <si>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</si>
  <si>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</si>
  <si>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</si>
  <si>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</si>
  <si>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</si>
  <si>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</si>
  <si>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</si>
  <si>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</si>
  <si>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</si>
  <si>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</si>
  <si>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</si>
  <si>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</si>
  <si>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</si>
  <si>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</si>
  <si>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</si>
  <si>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</si>
  <si>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</si>
  <si>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</si>
  <si>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</si>
  <si>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</si>
  <si>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</si>
  <si>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</si>
  <si>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</si>
  <si>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</si>
  <si>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</si>
  <si>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</si>
  <si>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</si>
  <si>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</si>
  <si>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</si>
  <si>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</si>
  <si>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</si>
  <si>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</si>
  <si>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</si>
  <si>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</si>
  <si>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</si>
  <si>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</si>
  <si>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</si>
  <si>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</si>
  <si>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</si>
  <si>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</si>
  <si>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</si>
  <si>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</si>
  <si>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</si>
  <si>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</si>
  <si>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</si>
  <si>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</si>
  <si>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</si>
  <si>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</si>
  <si>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</si>
  <si>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</si>
  <si>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</si>
  <si>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</si>
  <si>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</si>
  <si>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</si>
  <si>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</si>
  <si>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</si>
  <si>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</si>
  <si>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</si>
  <si>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</si>
  <si>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</si>
  <si>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</si>
  <si>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</si>
  <si>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</si>
  <si>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</si>
  <si>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</si>
  <si>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</si>
  <si>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</si>
  <si>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</si>
  <si>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</si>
  <si>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</si>
  <si>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</si>
  <si>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</si>
  <si>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</si>
  <si>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</si>
  <si>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</si>
  <si>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</si>
  <si>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</si>
  <si>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</si>
  <si>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</si>
  <si>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</si>
  <si>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</si>
  <si>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</si>
  <si>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</si>
  <si>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</si>
  <si>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</si>
  <si>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</si>
  <si>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</si>
  <si>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</si>
  <si>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</si>
  <si>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</si>
  <si>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</si>
  <si>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</si>
  <si>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</si>
  <si>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</si>
  <si>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</si>
  <si>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</si>
  <si>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</si>
  <si>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</si>
  <si>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</si>
  <si>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</si>
  <si>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</si>
  <si>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</si>
  <si>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</si>
  <si>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</si>
  <si>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</si>
  <si>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</si>
  <si>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</si>
  <si>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</si>
  <si>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</si>
  <si>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</si>
  <si>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</si>
  <si>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</si>
  <si>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</si>
  <si>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</si>
  <si>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</si>
  <si>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</si>
  <si>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</si>
  <si>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</si>
  <si>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</si>
  <si>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</si>
  <si>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</si>
  <si>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</si>
  <si>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</si>
  <si>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</si>
  <si>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</si>
  <si>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</si>
  <si>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</si>
  <si>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</si>
  <si>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</si>
  <si>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</si>
  <si>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</si>
  <si>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</si>
  <si>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</si>
  <si>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</si>
  <si>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</si>
  <si>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</si>
  <si>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</si>
  <si>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</si>
  <si>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</si>
  <si>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</si>
  <si>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</si>
  <si>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</si>
  <si>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</si>
  <si>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</si>
  <si>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</si>
  <si>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</si>
  <si>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</si>
  <si>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</si>
  <si>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</si>
  <si>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</si>
  <si>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</si>
  <si>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</si>
  <si>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</si>
  <si>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</si>
  <si>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</si>
  <si>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</si>
  <si>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</si>
  <si>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</si>
  <si>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</si>
  <si>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</si>
  <si>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</si>
  <si>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</si>
  <si>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</si>
  <si>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</si>
  <si>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</si>
  <si>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</si>
  <si>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</si>
  <si>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</si>
  <si>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</si>
  <si>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</si>
  <si>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</si>
  <si>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</si>
  <si>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</si>
  <si>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</si>
  <si>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</si>
  <si>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</si>
  <si>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</si>
  <si>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</si>
  <si>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</si>
  <si>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</si>
  <si>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</si>
  <si>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</si>
  <si>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</si>
  <si>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</si>
  <si>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</si>
  <si>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</si>
  <si>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</si>
  <si>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</si>
  <si>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</si>
  <si>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</si>
  <si>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</si>
  <si>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</si>
  <si>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</si>
  <si>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</si>
  <si>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</si>
  <si>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</si>
  <si>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</si>
  <si>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</si>
  <si>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</si>
  <si>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</si>
  <si>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</si>
  <si>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</si>
  <si>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</si>
  <si>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</si>
  <si>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</si>
  <si>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</si>
  <si>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</si>
  <si>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</si>
  <si>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</si>
  <si>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</si>
  <si>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</si>
  <si>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</si>
  <si>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</si>
  <si>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</si>
  <si>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</si>
  <si>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</si>
  <si>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</si>
  <si>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</si>
  <si>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</si>
  <si>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</si>
  <si>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</si>
  <si>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</si>
  <si>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</si>
  <si>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</si>
  <si>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</si>
  <si>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</si>
  <si>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</si>
  <si>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</si>
  <si>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</si>
  <si>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</si>
  <si>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</si>
  <si>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</si>
  <si>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</si>
  <si>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</si>
  <si>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</si>
  <si>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</si>
  <si>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</si>
  <si>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</si>
  <si>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</si>
  <si>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</si>
  <si>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</si>
  <si>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</si>
  <si>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</si>
  <si>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</si>
  <si>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</si>
  <si>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</si>
  <si>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</si>
  <si>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</si>
  <si>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</si>
  <si>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</si>
  <si>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</si>
  <si>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</si>
  <si>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</si>
  <si>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</si>
  <si>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</si>
  <si>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</si>
  <si>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</si>
  <si>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</si>
  <si>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</si>
  <si>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</si>
  <si>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</si>
  <si>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</si>
  <si>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</si>
  <si>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</si>
  <si>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</si>
  <si>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</si>
  <si>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</si>
  <si>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</si>
  <si>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</si>
  <si>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</si>
  <si>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</si>
  <si>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</si>
  <si>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</si>
  <si>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</si>
  <si>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</si>
  <si>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</si>
  <si>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</si>
  <si>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</si>
  <si>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</si>
  <si>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</si>
  <si>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</si>
  <si>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</si>
  <si>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</si>
  <si>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</si>
  <si>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</si>
  <si>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</si>
  <si>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</si>
  <si>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</si>
  <si>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</si>
  <si>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</si>
  <si>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</si>
  <si>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</si>
  <si>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</si>
  <si>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</si>
  <si>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</si>
  <si>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</si>
  <si>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</si>
  <si>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</si>
  <si>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</si>
  <si>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</si>
  <si>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</si>
  <si>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</si>
  <si>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</si>
  <si>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</si>
  <si>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</si>
  <si>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</si>
  <si>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</si>
  <si>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</si>
  <si>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</si>
  <si>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</si>
  <si>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</si>
  <si>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</si>
  <si>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</si>
  <si>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</si>
  <si>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</si>
  <si>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</si>
  <si>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</si>
  <si>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</si>
  <si>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</si>
  <si>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</si>
  <si>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</si>
  <si>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</si>
  <si>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</si>
  <si>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</si>
  <si>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</si>
  <si>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</si>
  <si>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</si>
  <si>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</si>
  <si>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</si>
  <si>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</si>
  <si>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</si>
  <si>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</si>
  <si>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</si>
  <si>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</si>
  <si>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</si>
  <si>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</si>
  <si>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</si>
  <si>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</si>
  <si>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</si>
  <si>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</si>
  <si>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</si>
  <si>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</si>
  <si>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</si>
  <si>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</si>
  <si>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</si>
  <si>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</si>
  <si>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</si>
  <si>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</si>
  <si>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</si>
  <si>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</si>
  <si>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</si>
  <si>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</si>
  <si>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</si>
  <si>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</si>
  <si>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</si>
  <si>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</si>
  <si>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</si>
  <si>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</si>
  <si>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</si>
  <si>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</si>
  <si>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</si>
  <si>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</si>
  <si>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</si>
  <si>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</si>
  <si>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</si>
  <si>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</si>
  <si>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</si>
  <si>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</si>
  <si>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</si>
  <si>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</si>
  <si>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</si>
  <si>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</si>
  <si>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</si>
  <si>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</si>
  <si>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</si>
  <si>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</si>
  <si>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</si>
  <si>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</si>
  <si>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</si>
  <si>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</si>
  <si>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</si>
  <si>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</si>
  <si>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</si>
  <si>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</si>
  <si>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</si>
  <si>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</si>
  <si>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</si>
  <si>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</si>
  <si>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</si>
  <si>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</si>
  <si>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</si>
  <si>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</si>
  <si>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</si>
  <si>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</si>
  <si>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</si>
  <si>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</si>
  <si>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</si>
  <si>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</si>
  <si>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</si>
  <si>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</si>
  <si>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</si>
  <si>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</si>
  <si>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</si>
  <si>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</si>
  <si>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</si>
  <si>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</si>
  <si>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</si>
  <si>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</si>
  <si>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</si>
  <si>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</si>
  <si>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</si>
  <si>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</si>
  <si>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</si>
  <si>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</si>
  <si>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</si>
  <si>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</si>
  <si>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</si>
  <si>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</si>
  <si>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</si>
  <si>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</si>
  <si>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</si>
  <si>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</si>
  <si>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</si>
  <si>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</si>
  <si>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</si>
  <si>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</si>
  <si>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</si>
  <si>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</si>
  <si>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</si>
  <si>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</si>
  <si>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</si>
  <si>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</si>
  <si>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</si>
  <si>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</si>
  <si>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</si>
  <si>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</si>
  <si>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</si>
  <si>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</si>
  <si>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</si>
  <si>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</si>
  <si>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</si>
  <si>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</si>
  <si>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</si>
  <si>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</si>
  <si>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</si>
  <si>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</si>
  <si>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</si>
  <si>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</si>
  <si>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</si>
  <si>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</si>
  <si>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</si>
  <si>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</si>
  <si>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</si>
  <si>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</si>
  <si>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</si>
  <si>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</si>
  <si>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</si>
  <si>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</si>
  <si>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</si>
  <si>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</si>
  <si>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</si>
  <si>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</si>
  <si>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</si>
  <si>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</si>
  <si>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</si>
  <si>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</si>
  <si>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</si>
  <si>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</si>
  <si>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</si>
  <si>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</si>
  <si>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</si>
  <si>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</si>
  <si>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</si>
  <si>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</si>
  <si>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</si>
  <si>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</si>
  <si>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</si>
  <si>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</si>
  <si>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</si>
  <si>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</si>
  <si>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</si>
  <si>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</si>
  <si>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</si>
  <si>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</si>
  <si>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</si>
  <si>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</si>
  <si>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</si>
  <si>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</si>
  <si>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</si>
  <si>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</si>
  <si>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</si>
  <si>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</si>
  <si>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</si>
  <si>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</si>
  <si>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</si>
  <si>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</si>
  <si>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</si>
  <si>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</si>
  <si>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</si>
  <si>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</si>
  <si>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</si>
  <si>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</si>
  <si>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</si>
  <si>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</si>
  <si>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</si>
  <si>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</si>
  <si>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</si>
  <si>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</si>
  <si>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</si>
  <si>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</si>
  <si>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</si>
  <si>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</si>
  <si>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</si>
  <si>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</si>
  <si>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</si>
  <si>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</si>
  <si>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</si>
  <si>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</si>
  <si>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</si>
  <si>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</si>
  <si>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</si>
  <si>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</si>
  <si>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</si>
  <si>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</si>
  <si>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</si>
  <si>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</si>
  <si>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</si>
  <si>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</si>
  <si>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</si>
  <si>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</si>
  <si>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</si>
  <si>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</si>
  <si>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</si>
  <si>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</si>
  <si>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</si>
  <si>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</si>
  <si>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</si>
  <si>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</si>
  <si>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</si>
  <si>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</si>
  <si>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</si>
  <si>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</si>
  <si>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</si>
  <si>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</si>
  <si>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</si>
  <si>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</si>
  <si>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</si>
  <si>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</si>
  <si>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</si>
  <si>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</si>
  <si>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</si>
  <si>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</si>
  <si>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</si>
  <si>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</si>
  <si>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</si>
  <si>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</si>
  <si>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</si>
  <si>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</si>
  <si>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</si>
  <si>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</si>
  <si>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</si>
  <si>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</si>
  <si>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</si>
  <si>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</si>
  <si>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</si>
  <si>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</si>
  <si>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</si>
  <si>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</si>
  <si>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</si>
  <si>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</si>
  <si>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</si>
  <si>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</si>
  <si>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</si>
  <si>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</si>
  <si>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</si>
  <si>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</si>
  <si>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</si>
  <si>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</si>
  <si>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</si>
  <si>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</si>
  <si>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</si>
  <si>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</si>
  <si>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</si>
  <si>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</si>
  <si>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</si>
  <si>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</si>
  <si>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</si>
  <si>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</si>
  <si>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</si>
  <si>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</si>
  <si>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</si>
  <si>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</si>
  <si>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</si>
  <si>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</si>
  <si>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</si>
  <si>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</si>
  <si>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</si>
  <si>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</si>
  <si>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</si>
  <si>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</si>
  <si>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</si>
  <si>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</si>
  <si>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</si>
  <si>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</si>
  <si>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</si>
  <si>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</si>
  <si>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</si>
  <si>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</si>
  <si>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</si>
  <si>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</si>
  <si>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</si>
  <si>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</si>
  <si>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</si>
  <si>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</si>
  <si>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</si>
  <si>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</si>
  <si>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</si>
  <si>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</si>
  <si>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</si>
  <si>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</si>
  <si>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</si>
  <si>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</si>
  <si>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</si>
  <si>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</si>
  <si>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</si>
  <si>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</si>
  <si>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</si>
  <si>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</si>
  <si>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</si>
  <si>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</si>
  <si>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</si>
  <si>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</si>
  <si>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</si>
  <si>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</si>
  <si>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</si>
  <si>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</si>
  <si>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</si>
  <si>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</si>
  <si>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</si>
  <si>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</si>
  <si>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</si>
  <si>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</si>
  <si>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</si>
  <si>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</si>
  <si>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</si>
  <si>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</si>
  <si>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</si>
  <si>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</si>
  <si>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</si>
  <si>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</si>
  <si>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</si>
  <si>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</si>
  <si>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</si>
  <si>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</si>
  <si>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</si>
  <si>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</si>
  <si>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</si>
  <si>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</si>
  <si>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</si>
  <si>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</si>
  <si>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</si>
  <si>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</si>
  <si>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</si>
  <si>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</si>
  <si>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</si>
  <si>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</si>
  <si>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</si>
  <si>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</si>
  <si>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</si>
  <si>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</si>
  <si>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</si>
  <si>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</si>
  <si>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</si>
  <si>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</si>
  <si>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</si>
  <si>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</si>
  <si>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</si>
  <si>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</si>
  <si>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</si>
  <si>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</si>
  <si>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</si>
  <si>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</si>
  <si>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</si>
  <si>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</si>
  <si>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</si>
  <si>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</si>
  <si>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</si>
  <si>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</si>
  <si>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</si>
  <si>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</si>
  <si>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</si>
  <si>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</si>
  <si>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</si>
  <si>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</si>
  <si>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</si>
  <si>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</si>
  <si>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</si>
  <si>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</si>
  <si>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</si>
  <si>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</si>
  <si>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</si>
  <si>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</si>
  <si>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</si>
  <si>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</si>
  <si>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</si>
  <si>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</si>
  <si>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</si>
  <si>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</si>
  <si>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</si>
  <si>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</si>
  <si>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</si>
  <si>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</si>
  <si>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</si>
  <si>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</si>
  <si>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</si>
  <si>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</si>
  <si>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</si>
  <si>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</si>
  <si>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</si>
  <si>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</si>
  <si>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</si>
  <si>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</si>
  <si>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</si>
  <si>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</si>
  <si>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</si>
  <si>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</si>
  <si>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</si>
  <si>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</si>
  <si>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</si>
  <si>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</si>
  <si>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</si>
  <si>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</si>
  <si>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</si>
  <si>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</si>
  <si>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</si>
  <si>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</si>
  <si>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</si>
  <si>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</si>
  <si>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</si>
  <si>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</si>
  <si>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</si>
  <si>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</si>
  <si>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</si>
  <si>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</si>
  <si>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</si>
  <si>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</si>
  <si>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</si>
  <si>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</si>
  <si>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</si>
  <si>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</si>
  <si>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</si>
  <si>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</si>
  <si>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</si>
  <si>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</si>
  <si>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</si>
  <si>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</si>
  <si>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</si>
  <si>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</si>
  <si>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</si>
  <si>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</si>
  <si>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</si>
  <si>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</si>
  <si>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</si>
  <si>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</si>
  <si>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</si>
  <si>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</si>
  <si>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</si>
  <si>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</si>
  <si>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</si>
  <si>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</si>
  <si>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</si>
  <si>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</si>
  <si>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</si>
  <si>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</si>
  <si>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</si>
  <si>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</si>
  <si>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</si>
  <si>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</si>
  <si>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</si>
  <si>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</si>
  <si>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</si>
  <si>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</si>
  <si>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</si>
  <si>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</si>
  <si>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</si>
  <si>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</si>
  <si>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</si>
  <si>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</si>
  <si>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</si>
  <si>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</si>
  <si>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</si>
  <si>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</si>
  <si>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</si>
  <si>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</si>
  <si>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</si>
  <si>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</si>
  <si>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</si>
  <si>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</si>
  <si>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</si>
  <si>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</si>
  <si>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</si>
  <si>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</si>
  <si>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</si>
  <si>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</si>
  <si>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</si>
  <si>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</si>
  <si>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</si>
  <si>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</si>
  <si>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</si>
  <si>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</si>
  <si>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</si>
  <si>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</si>
  <si>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</si>
  <si>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</si>
  <si>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</si>
  <si>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</si>
  <si>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</si>
  <si>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</si>
  <si>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</si>
  <si>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</si>
  <si>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</si>
  <si>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</si>
  <si>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</si>
  <si>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</si>
  <si>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</si>
  <si>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</si>
  <si>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</si>
  <si>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</si>
  <si>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</si>
  <si>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</si>
  <si>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</si>
  <si>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</si>
  <si>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</si>
  <si>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</si>
  <si>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</si>
  <si>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</si>
  <si>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</si>
  <si>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</si>
  <si>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</si>
  <si>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</si>
  <si>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</si>
  <si>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</si>
  <si>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</si>
  <si>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</si>
  <si>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</si>
  <si>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</si>
  <si>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</si>
  <si>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</si>
  <si>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</si>
  <si>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</si>
  <si>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</si>
  <si>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</si>
  <si>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</si>
  <si>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</si>
  <si>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</si>
  <si>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</si>
  <si>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</si>
  <si>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</si>
  <si>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</si>
  <si>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</si>
  <si>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</si>
  <si>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</si>
  <si>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</si>
  <si>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</si>
  <si>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</si>
  <si>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</si>
  <si>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</si>
  <si>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</si>
  <si>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</si>
  <si>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</si>
  <si>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</si>
  <si>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</si>
  <si>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</si>
  <si>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</si>
  <si>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</si>
  <si>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</si>
  <si>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</si>
  <si>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</si>
  <si>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</si>
  <si>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</si>
  <si>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</si>
  <si>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</si>
  <si>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</si>
  <si>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</si>
  <si>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</si>
  <si>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</si>
  <si>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</si>
  <si>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</si>
  <si>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</si>
  <si>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</si>
  <si>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</si>
  <si>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</si>
  <si>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</si>
  <si>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</si>
  <si>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</si>
  <si>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</si>
  <si>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</si>
  <si>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</si>
  <si>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</si>
  <si>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</si>
  <si>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</si>
  <si>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</si>
  <si>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</si>
  <si>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</si>
  <si>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</si>
  <si>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</si>
  <si>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</si>
  <si>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</si>
  <si>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</si>
  <si>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</si>
  <si>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</si>
  <si>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</si>
  <si>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</si>
  <si>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</si>
  <si>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</si>
  <si>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</si>
  <si>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</si>
  <si>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</si>
  <si>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</si>
  <si>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</si>
  <si>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</si>
  <si>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</si>
  <si>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</si>
  <si>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</si>
  <si>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</si>
  <si>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</si>
  <si>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</si>
  <si>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</si>
  <si>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</si>
  <si>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</si>
  <si>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</si>
  <si>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</si>
  <si>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</si>
  <si>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</si>
  <si>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</si>
  <si>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</si>
  <si>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</si>
  <si>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</si>
  <si>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</si>
  <si>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</si>
  <si>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</si>
  <si>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</si>
  <si>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</si>
  <si>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</si>
  <si>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</si>
  <si>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</si>
  <si>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</si>
  <si>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</si>
  <si>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</si>
  <si>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</si>
  <si>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</si>
  <si>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</si>
  <si>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</si>
  <si>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</si>
  <si>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</si>
  <si>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</si>
  <si>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</si>
  <si>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</si>
  <si>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</si>
  <si>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</si>
  <si>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</si>
  <si>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</si>
  <si>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</si>
  <si>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</si>
  <si>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</si>
  <si>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</si>
  <si>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</si>
  <si>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</si>
  <si>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</si>
  <si>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</si>
  <si>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</si>
  <si>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</si>
  <si>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</si>
  <si>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</si>
  <si>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</si>
  <si>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</si>
  <si>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</si>
  <si>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</si>
  <si>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</si>
  <si>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</si>
  <si>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</si>
  <si>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</si>
  <si>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</si>
  <si>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</si>
  <si>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</si>
  <si>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</si>
  <si>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</si>
  <si>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</si>
  <si>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</si>
  <si>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</si>
  <si>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</si>
  <si>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</si>
  <si>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</si>
  <si>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</si>
  <si>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</si>
  <si>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</si>
  <si>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</si>
  <si>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</si>
  <si>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</si>
  <si>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</si>
  <si>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</si>
  <si>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</si>
  <si>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</si>
  <si>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</si>
  <si>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</si>
  <si>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</si>
  <si>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</si>
  <si>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</si>
  <si>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</si>
  <si>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</si>
  <si>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</si>
  <si>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</si>
  <si>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</si>
  <si>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</si>
  <si>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</si>
  <si>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</si>
  <si>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</si>
  <si>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</si>
  <si>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</si>
  <si>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</si>
  <si>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</si>
  <si>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</si>
  <si>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</si>
  <si>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</si>
  <si>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</si>
  <si>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</si>
  <si>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</si>
  <si>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</si>
  <si>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</si>
  <si>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</si>
  <si>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</si>
  <si>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</si>
  <si>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</si>
  <si>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</si>
  <si>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</si>
  <si>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</si>
  <si>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</si>
  <si>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</si>
  <si>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</si>
  <si>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</si>
  <si>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</si>
  <si>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</si>
  <si>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</si>
  <si>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</si>
  <si>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</si>
  <si>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</si>
  <si>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</si>
  <si>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</si>
  <si>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</si>
  <si>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</si>
  <si>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</si>
  <si>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</si>
  <si>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</si>
  <si>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</si>
  <si>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</si>
  <si>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</si>
  <si>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</si>
  <si>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</si>
  <si>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</si>
  <si>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</si>
  <si>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</si>
  <si>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</si>
  <si>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</si>
  <si>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</si>
  <si>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</si>
  <si>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</si>
  <si>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</si>
  <si>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</si>
  <si>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</si>
  <si>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</si>
  <si>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</si>
  <si>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</si>
  <si>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</si>
  <si>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</si>
  <si>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</si>
  <si>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</si>
  <si>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</si>
  <si>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</si>
  <si>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</si>
  <si>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</si>
  <si>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</si>
  <si>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</si>
  <si>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</si>
  <si>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</si>
  <si>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</si>
  <si>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</si>
  <si>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</si>
  <si>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</si>
  <si>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</si>
  <si>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</si>
  <si>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</si>
  <si>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</si>
  <si>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</si>
  <si>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</si>
  <si>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</si>
  <si>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</si>
  <si>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</si>
  <si>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</si>
  <si>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</si>
  <si>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</si>
  <si>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</si>
  <si>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</si>
  <si>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</si>
  <si>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</si>
  <si>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</si>
  <si>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</si>
  <si>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</si>
  <si>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</si>
  <si>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</si>
  <si>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</si>
  <si>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</si>
  <si>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</si>
  <si>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</si>
  <si>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</si>
  <si>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</si>
  <si>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</si>
  <si>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</si>
  <si>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</si>
  <si>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</si>
  <si>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</si>
  <si>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</si>
  <si>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</si>
  <si>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</si>
  <si>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</si>
  <si>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</si>
  <si>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</si>
  <si>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</si>
  <si>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</si>
  <si>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</si>
  <si>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</si>
  <si>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</si>
  <si>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</si>
  <si>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</si>
  <si>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</si>
  <si>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</si>
  <si>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</si>
  <si>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</si>
  <si>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</si>
  <si>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</si>
  <si>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</si>
  <si>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</si>
  <si>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</si>
  <si>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</si>
  <si>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</si>
  <si>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</si>
  <si>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</si>
  <si>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</si>
  <si>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</si>
  <si>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</si>
  <si>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</si>
  <si>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</si>
  <si>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</si>
  <si>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</si>
  <si>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</si>
  <si>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</si>
  <si>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</si>
  <si>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</si>
  <si>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</si>
  <si>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</si>
  <si>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</si>
  <si>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</si>
  <si>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</si>
  <si>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</si>
  <si>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</si>
  <si>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</si>
  <si>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</si>
  <si>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</si>
  <si>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</si>
  <si>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</si>
  <si>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</si>
  <si>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</si>
  <si>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</si>
  <si>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</si>
  <si>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</si>
  <si>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</si>
  <si>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</si>
  <si>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</si>
  <si>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</si>
  <si>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</si>
  <si>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</si>
  <si>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</si>
  <si>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</si>
  <si>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</si>
  <si>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</si>
  <si>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</si>
  <si>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</si>
  <si>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</si>
  <si>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</si>
  <si>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</si>
  <si>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</si>
  <si>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</si>
  <si>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</si>
  <si>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</si>
  <si>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</si>
  <si>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</si>
  <si>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</si>
  <si>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</si>
  <si>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</si>
  <si>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</si>
  <si>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</si>
  <si>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</si>
  <si>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</si>
  <si>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</si>
  <si>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</si>
  <si>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</si>
  <si>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</si>
  <si>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</si>
  <si>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</si>
  <si>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</si>
  <si>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</si>
  <si>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</si>
  <si>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</si>
  <si>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</si>
  <si>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</si>
  <si>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</si>
  <si>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</si>
  <si>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</si>
  <si>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</si>
  <si>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</si>
  <si>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</si>
  <si>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</si>
  <si>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</si>
  <si>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</si>
  <si>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</si>
  <si>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</si>
  <si>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</si>
  <si>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</si>
  <si>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</si>
  <si>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</si>
  <si>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</si>
  <si>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</si>
  <si>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</si>
  <si>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</si>
  <si>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</si>
  <si>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</si>
  <si>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</si>
  <si>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</si>
  <si>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</si>
  <si>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</si>
  <si>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</si>
  <si>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</si>
  <si>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</si>
  <si>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</si>
  <si>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</si>
  <si>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</si>
  <si>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</si>
  <si>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</si>
  <si>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</si>
  <si>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</si>
  <si>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</si>
  <si>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</si>
  <si>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</si>
  <si>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</si>
  <si>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</si>
  <si>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</si>
  <si>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</si>
  <si>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</si>
  <si>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</si>
  <si>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</si>
  <si>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</si>
  <si>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</si>
  <si>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</si>
  <si>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</si>
  <si>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</si>
  <si>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</si>
  <si>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</si>
  <si>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</si>
  <si>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</si>
  <si>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</si>
  <si>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</si>
  <si>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</si>
  <si>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</si>
  <si>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</si>
  <si>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</si>
  <si>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</si>
  <si>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</si>
  <si>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</si>
  <si>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</si>
  <si>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</si>
  <si>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</si>
  <si>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</si>
  <si>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</si>
  <si>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</si>
  <si>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</si>
  <si>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</si>
  <si>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</si>
  <si>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</si>
  <si>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</si>
  <si>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</si>
  <si>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</si>
  <si>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</si>
  <si>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</si>
  <si>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</si>
  <si>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</si>
  <si>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</si>
  <si>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</si>
  <si>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</si>
  <si>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</si>
  <si>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</si>
  <si>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</si>
  <si>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</si>
  <si>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</si>
  <si>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</si>
  <si>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</si>
  <si>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</si>
  <si>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</si>
  <si>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</si>
  <si>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</si>
  <si>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</si>
  <si>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</si>
  <si>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</si>
  <si>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</si>
  <si>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</si>
  <si>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</si>
  <si>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</si>
  <si>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</si>
  <si>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</si>
  <si>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</si>
  <si>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</si>
  <si>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</si>
  <si>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</si>
  <si>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</si>
  <si>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</si>
  <si>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</si>
  <si>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</si>
  <si>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</si>
  <si>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</si>
  <si>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</si>
  <si>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</si>
  <si>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</si>
  <si>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</si>
  <si>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</si>
  <si>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</si>
  <si>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</si>
  <si>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</si>
  <si>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</si>
  <si>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</si>
  <si>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</si>
  <si>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</si>
  <si>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</si>
  <si>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</si>
  <si>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</si>
  <si>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</si>
  <si>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</si>
  <si>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</si>
  <si>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</si>
  <si>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</si>
  <si>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</si>
  <si>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</si>
  <si>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</si>
  <si>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</si>
  <si>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</si>
  <si>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</si>
  <si>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</si>
  <si>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</si>
  <si>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</si>
  <si>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</si>
  <si>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</si>
  <si>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</si>
  <si>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</si>
  <si>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</si>
  <si>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</si>
  <si>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</si>
  <si>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</si>
  <si>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</si>
  <si>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</si>
  <si>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</si>
  <si>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</si>
  <si>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</si>
  <si>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</si>
  <si>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</si>
  <si>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</si>
  <si>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</si>
  <si>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</si>
  <si>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</si>
  <si>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</si>
  <si>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</si>
  <si>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</si>
  <si>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</si>
  <si>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</si>
  <si>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</si>
  <si>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</si>
  <si>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</si>
  <si>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</si>
  <si>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</si>
  <si>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</si>
  <si>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</si>
  <si>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</si>
  <si>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</si>
  <si>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</si>
  <si>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</si>
  <si>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</si>
  <si>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</si>
  <si>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</si>
  <si>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</si>
  <si>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</si>
  <si>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</si>
  <si>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</si>
  <si>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</si>
  <si>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</si>
  <si>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</si>
  <si>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</si>
  <si>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</si>
  <si>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</si>
  <si>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</si>
  <si>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</si>
  <si>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</si>
  <si>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</si>
  <si>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</si>
  <si>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</si>
  <si>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</si>
  <si>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</si>
  <si>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</si>
  <si>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</si>
  <si>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</si>
  <si>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</si>
  <si>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</si>
  <si>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</si>
  <si>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</si>
  <si>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</si>
  <si>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</si>
  <si>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</si>
  <si>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</si>
  <si>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</si>
  <si>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</si>
  <si>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</si>
  <si>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</si>
  <si>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</si>
  <si>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</si>
  <si>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</si>
  <si>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</si>
  <si>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</si>
  <si>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</si>
  <si>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</si>
  <si>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</si>
  <si>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</si>
  <si>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</si>
  <si>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</si>
  <si>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</si>
  <si>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</si>
  <si>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</si>
  <si>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</si>
  <si>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</si>
  <si>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</si>
  <si>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</si>
  <si>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</si>
  <si>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</si>
  <si>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</si>
  <si>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</si>
  <si>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</si>
  <si>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</si>
  <si>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</si>
  <si>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</si>
  <si>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</si>
  <si>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</si>
  <si>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</si>
  <si>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</si>
  <si>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</si>
  <si>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</si>
  <si>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</si>
  <si>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</si>
  <si>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</si>
  <si>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</si>
  <si>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</si>
  <si>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</si>
  <si>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</si>
  <si>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</si>
  <si>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</si>
  <si>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</si>
  <si>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</si>
  <si>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</si>
  <si>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</si>
  <si>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</si>
  <si>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</si>
  <si>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</si>
  <si>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</si>
  <si>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</si>
  <si>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</si>
  <si>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</si>
  <si>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</si>
  <si>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</si>
  <si>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</si>
  <si>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</si>
  <si>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</si>
  <si>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</si>
  <si>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</si>
  <si>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</si>
  <si>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</si>
  <si>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</si>
  <si>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</si>
  <si>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</si>
  <si>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</si>
  <si>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</si>
  <si>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</si>
  <si>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</si>
  <si>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</si>
  <si>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</si>
  <si>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</si>
  <si>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</si>
  <si>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</si>
  <si>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</si>
  <si>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</si>
  <si>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</si>
  <si>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</si>
  <si>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</si>
  <si>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</si>
  <si>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</si>
  <si>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</si>
  <si>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</si>
  <si>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</si>
  <si>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</si>
  <si>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</si>
  <si>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</si>
  <si>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</si>
  <si>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</si>
  <si>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</si>
  <si>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</si>
  <si>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</si>
  <si>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</si>
  <si>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</si>
  <si>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</si>
  <si>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</si>
  <si>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</si>
  <si>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</si>
  <si>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</si>
  <si>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</si>
  <si>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</si>
  <si>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</si>
  <si>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</si>
  <si>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</si>
  <si>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</si>
  <si>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</si>
  <si>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</si>
  <si>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</si>
  <si>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</si>
  <si>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</si>
  <si>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</si>
  <si>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</si>
  <si>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</si>
  <si>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</si>
  <si>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</si>
  <si>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</si>
  <si>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</si>
  <si>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</si>
  <si>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</si>
  <si>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</si>
  <si>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</si>
  <si>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</si>
  <si>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</si>
  <si>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</si>
  <si>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</si>
  <si>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</si>
  <si>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</si>
  <si>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</si>
  <si>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</si>
  <si>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</si>
  <si>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</si>
  <si>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</si>
  <si>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</si>
  <si>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</si>
  <si>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</si>
  <si>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</si>
  <si>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</si>
  <si>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</si>
  <si>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</si>
  <si>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</si>
  <si>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</si>
  <si>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</si>
  <si>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</si>
  <si>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</si>
  <si>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</si>
  <si>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</si>
  <si>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</si>
  <si>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</si>
  <si>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</si>
  <si>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</si>
  <si>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</si>
  <si>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</si>
  <si>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</si>
  <si>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</si>
  <si>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</si>
  <si>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</si>
  <si>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</si>
  <si>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</si>
  <si>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</si>
  <si>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</si>
  <si>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</si>
  <si>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</si>
  <si>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</si>
  <si>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</si>
  <si>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</si>
  <si>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</si>
  <si>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</si>
  <si>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</si>
  <si>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</si>
  <si>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</si>
  <si>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</si>
  <si>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</si>
  <si>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</si>
  <si>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</si>
  <si>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</si>
  <si>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</si>
  <si>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</si>
  <si>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</si>
  <si>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</si>
  <si>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</si>
  <si>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</si>
  <si>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</si>
  <si>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</si>
  <si>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</si>
  <si>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</si>
  <si>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</si>
  <si>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</si>
  <si>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</si>
  <si>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</si>
  <si>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</si>
  <si>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</si>
  <si>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</si>
  <si>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</si>
  <si>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</si>
  <si>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</si>
  <si>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</si>
  <si>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</si>
  <si>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</si>
  <si>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</si>
  <si>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</si>
  <si>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</si>
  <si>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</si>
  <si>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</si>
  <si>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</si>
  <si>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</si>
  <si>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</si>
  <si>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</si>
  <si>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</si>
  <si>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</si>
  <si>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</si>
  <si>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</si>
  <si>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</si>
  <si>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</si>
  <si>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</si>
  <si>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</si>
  <si>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</si>
  <si>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</si>
  <si>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</si>
  <si>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</si>
  <si>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</si>
  <si>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</si>
  <si>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</si>
  <si>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</si>
  <si>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</si>
  <si>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</si>
  <si>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</si>
  <si>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</si>
  <si>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</si>
  <si>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</si>
  <si>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</si>
  <si>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</si>
  <si>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</si>
  <si>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</si>
  <si>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</si>
  <si>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</si>
  <si>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</si>
  <si>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</si>
  <si>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</si>
  <si>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</si>
  <si>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</si>
  <si>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</si>
  <si>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</si>
  <si>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</si>
  <si>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</si>
  <si>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</si>
  <si>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</si>
  <si>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</si>
  <si>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</si>
  <si>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</si>
  <si>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</si>
  <si>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</si>
  <si>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</si>
  <si>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</si>
  <si>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</si>
  <si>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</si>
  <si>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</si>
  <si>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</si>
  <si>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</si>
  <si>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</si>
  <si>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</si>
  <si>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</si>
  <si>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</si>
  <si>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</si>
  <si>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</si>
  <si>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</si>
  <si>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</si>
  <si>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</si>
  <si>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</si>
  <si>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</si>
  <si>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</si>
  <si>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</si>
  <si>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</si>
  <si>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</si>
  <si>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</si>
  <si>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</si>
  <si>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</si>
  <si>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</si>
  <si>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</si>
  <si>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</si>
  <si>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</si>
  <si>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</si>
  <si>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</si>
  <si>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</si>
  <si>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</si>
  <si>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</si>
  <si>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</si>
  <si>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</si>
  <si>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</si>
  <si>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</si>
  <si>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</si>
  <si>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</si>
  <si>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</si>
  <si>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</si>
  <si>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</si>
  <si>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</si>
  <si>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</si>
  <si>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</si>
  <si>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</si>
  <si>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</si>
  <si>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</si>
  <si>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</si>
  <si>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</si>
  <si>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</si>
  <si>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</si>
  <si>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</si>
  <si>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</si>
  <si>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</si>
  <si>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</si>
  <si>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</si>
  <si>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</si>
  <si>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</si>
  <si>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</si>
  <si>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</si>
  <si>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</si>
  <si>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</si>
  <si>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</si>
  <si>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</si>
  <si>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</si>
  <si>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</si>
  <si>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</si>
  <si>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</si>
  <si>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</si>
  <si>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</si>
  <si>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</si>
  <si>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</si>
  <si>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</si>
  <si>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</si>
  <si>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</si>
  <si>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</si>
  <si>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</si>
  <si>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</si>
  <si>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</si>
  <si>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</si>
  <si>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</si>
  <si>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</si>
  <si>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</si>
  <si>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</si>
  <si>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</si>
  <si>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</si>
  <si>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</si>
  <si>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</si>
  <si>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</si>
  <si>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</si>
  <si>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</si>
  <si>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</si>
  <si>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</si>
  <si>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</si>
  <si>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</si>
  <si>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</si>
  <si>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</si>
  <si>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</si>
  <si>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</si>
  <si>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</si>
  <si>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</si>
  <si>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</si>
  <si>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</si>
  <si>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</si>
  <si>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</si>
  <si>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</si>
  <si>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</si>
  <si>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</si>
  <si>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</si>
  <si>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</si>
  <si>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</si>
  <si>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</si>
  <si>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</si>
  <si>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</si>
  <si>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</si>
  <si>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</si>
  <si>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</si>
  <si>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</si>
  <si>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</si>
  <si>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</si>
  <si>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</si>
  <si>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</si>
  <si>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</si>
  <si>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</si>
  <si>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</si>
  <si>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</si>
  <si>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</si>
  <si>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</si>
  <si>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</si>
  <si>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</si>
  <si>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</si>
  <si>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</si>
  <si>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</si>
  <si>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</si>
  <si>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</si>
  <si>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</si>
  <si>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</si>
  <si>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</si>
  <si>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</si>
  <si>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</si>
  <si>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</si>
  <si>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</si>
  <si>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</si>
  <si>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</si>
  <si>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</si>
  <si>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</si>
  <si>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</si>
  <si>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</si>
  <si>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</si>
  <si>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</si>
  <si>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</si>
  <si>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</si>
  <si>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</si>
  <si>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</si>
  <si>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</si>
  <si>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</si>
  <si>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</si>
  <si>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</si>
  <si>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</si>
  <si>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</si>
  <si>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</si>
  <si>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</si>
  <si>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</si>
  <si>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</si>
  <si>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</si>
  <si>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</si>
  <si>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</si>
  <si>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</si>
  <si>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</si>
  <si>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</si>
  <si>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</si>
  <si>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</si>
  <si>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</si>
  <si>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</si>
  <si>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</si>
  <si>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</si>
  <si>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</si>
  <si>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</si>
  <si>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</si>
  <si>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</si>
  <si>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</si>
  <si>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</si>
  <si>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</si>
  <si>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</si>
  <si>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</si>
  <si>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</si>
  <si>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</si>
  <si>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</si>
  <si>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</si>
  <si>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</si>
  <si>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</si>
  <si>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</si>
  <si>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</si>
  <si>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</si>
  <si>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</si>
  <si>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</si>
  <si>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</si>
  <si>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</si>
  <si>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</si>
  <si>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</si>
  <si>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</si>
  <si>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</si>
  <si>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</si>
  <si>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</si>
  <si>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</si>
  <si>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</si>
  <si>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</si>
  <si>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</si>
  <si>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</si>
  <si>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</si>
  <si>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</si>
  <si>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</si>
  <si>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</si>
  <si>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</si>
  <si>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</si>
  <si>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</si>
  <si>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</si>
  <si>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</si>
  <si>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</si>
  <si>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</si>
  <si>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</si>
  <si>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</si>
  <si>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</si>
  <si>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</si>
  <si>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</si>
  <si>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</si>
  <si>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</si>
  <si>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</si>
  <si>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</si>
  <si>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</si>
  <si>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</si>
  <si>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</si>
  <si>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</si>
  <si>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</si>
  <si>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</si>
  <si>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</si>
  <si>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</si>
  <si>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</si>
  <si>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</si>
  <si>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</si>
  <si>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</si>
  <si>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</si>
  <si>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</si>
  <si>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</si>
  <si>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</si>
  <si>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</si>
  <si>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</si>
  <si>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</si>
  <si>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</si>
  <si>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</si>
  <si>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</si>
  <si>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</si>
  <si>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</si>
  <si>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</si>
  <si>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</si>
  <si>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</si>
  <si>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</si>
  <si>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</si>
  <si>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</si>
  <si>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</si>
  <si>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</si>
  <si>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</si>
  <si>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</si>
  <si>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</si>
  <si>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</si>
  <si>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</si>
  <si>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</si>
  <si>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</si>
  <si>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</si>
  <si>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</si>
  <si>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</si>
  <si>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</si>
  <si>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</si>
  <si>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</si>
  <si>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</si>
  <si>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</si>
  <si>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</si>
  <si>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</si>
  <si>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</si>
  <si>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</si>
  <si>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</si>
  <si>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</si>
  <si>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</si>
  <si>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</si>
  <si>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</si>
  <si>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</si>
  <si>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</si>
  <si>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</si>
  <si>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</si>
  <si>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</si>
  <si>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</si>
  <si>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</si>
  <si>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</si>
  <si>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</si>
  <si>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</si>
  <si>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</si>
  <si>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</si>
  <si>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</si>
  <si>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</si>
  <si>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</si>
  <si>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</si>
  <si>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</si>
  <si>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</si>
  <si>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</si>
  <si>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</si>
  <si>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</si>
  <si>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</si>
  <si>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</si>
  <si>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</si>
  <si>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</si>
  <si>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</si>
  <si>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</si>
  <si>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</si>
  <si>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</si>
  <si>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</si>
  <si>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</si>
  <si>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</si>
  <si>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</si>
  <si>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</si>
  <si>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</si>
  <si>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</si>
  <si>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</si>
  <si>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</si>
  <si>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</si>
  <si>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</si>
  <si>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</si>
  <si>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</si>
  <si>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</si>
  <si>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</si>
  <si>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</si>
  <si>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</si>
  <si>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</si>
  <si>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</si>
  <si>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</si>
  <si>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</si>
  <si>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</si>
  <si>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</si>
  <si>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</si>
  <si>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</si>
  <si>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</si>
  <si>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</si>
  <si>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</si>
  <si>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</si>
  <si>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</si>
  <si>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</si>
  <si>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</si>
  <si>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</si>
  <si>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</si>
  <si>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</si>
  <si>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</si>
  <si>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</si>
  <si>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</si>
  <si>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</si>
  <si>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</si>
  <si>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</si>
  <si>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</si>
  <si>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</si>
  <si>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</si>
  <si>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</si>
  <si>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</si>
  <si>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</si>
  <si>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</si>
  <si>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</si>
  <si>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</si>
  <si>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</si>
  <si>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</si>
  <si>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</si>
  <si>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</si>
  <si>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</si>
  <si>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</si>
  <si>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</si>
  <si>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</si>
  <si>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</si>
  <si>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</si>
  <si>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</si>
  <si>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</si>
  <si>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</si>
  <si>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</si>
  <si>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</si>
  <si>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</si>
  <si>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</si>
  <si>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</si>
  <si>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</si>
  <si>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</si>
  <si>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</si>
  <si>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</si>
  <si>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</si>
  <si>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</si>
  <si>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</si>
  <si>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</si>
  <si>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</si>
  <si>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</si>
  <si>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</si>
  <si>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</si>
  <si>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</si>
  <si>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</si>
  <si>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</si>
  <si>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</si>
  <si>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</si>
  <si>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</si>
  <si>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</si>
  <si>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</si>
  <si>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</si>
  <si>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</si>
  <si>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</si>
  <si>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</si>
  <si>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</si>
  <si>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</si>
  <si>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</si>
  <si>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</si>
  <si>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</si>
  <si>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</si>
  <si>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</si>
  <si>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</si>
  <si>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</si>
  <si>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</si>
  <si>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</si>
  <si>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</si>
  <si>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</si>
  <si>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</si>
  <si>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</si>
  <si>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</si>
  <si>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</si>
  <si>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</si>
  <si>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</si>
  <si>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</si>
  <si>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</si>
  <si>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</si>
  <si>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</si>
  <si>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</si>
  <si>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</si>
  <si>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</si>
  <si>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</si>
  <si>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</si>
  <si>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</si>
  <si>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</si>
  <si>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</si>
  <si>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</si>
  <si>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</si>
  <si>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</si>
  <si>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</si>
  <si>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</si>
  <si>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</si>
  <si>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</si>
  <si>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</si>
  <si>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</si>
  <si>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</si>
  <si>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</si>
  <si>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</si>
  <si>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</si>
  <si>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</si>
  <si>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</si>
  <si>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</si>
  <si>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</si>
  <si>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</si>
  <si>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</si>
  <si>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</si>
  <si>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</si>
  <si>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</si>
  <si>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</si>
  <si>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</si>
  <si>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</si>
  <si>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</si>
  <si>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</si>
  <si>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</si>
  <si>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</si>
  <si>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</si>
  <si>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</si>
  <si>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</si>
  <si>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</si>
  <si>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</si>
  <si>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</si>
  <si>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</si>
  <si>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</si>
  <si>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</si>
  <si>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</si>
  <si>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</si>
  <si>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</si>
  <si>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</si>
  <si>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</si>
  <si>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</si>
  <si>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</si>
  <si>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</si>
  <si>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</si>
  <si>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</si>
  <si>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</si>
  <si>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</si>
  <si>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</si>
  <si>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</si>
  <si>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</si>
  <si>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</si>
  <si>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</si>
  <si>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</si>
  <si>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</si>
  <si>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</si>
  <si>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</si>
  <si>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</si>
  <si>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</si>
  <si>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</si>
  <si>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</si>
  <si>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</si>
  <si>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</si>
  <si>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</si>
  <si>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</si>
  <si>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</si>
  <si>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</si>
  <si>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</si>
  <si>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</si>
  <si>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</si>
  <si>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</si>
  <si>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</si>
  <si>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</si>
  <si>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</si>
  <si>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</si>
  <si>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</si>
  <si>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</si>
  <si>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</si>
  <si>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</si>
  <si>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</si>
  <si>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</si>
  <si>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</si>
  <si>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</si>
  <si>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</si>
  <si>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</si>
  <si>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</si>
  <si>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</si>
  <si>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</si>
  <si>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</si>
  <si>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</si>
  <si>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</si>
  <si>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</si>
  <si>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</si>
  <si>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</si>
  <si>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</si>
  <si>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</si>
  <si>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</si>
  <si>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</si>
  <si>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</si>
  <si>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</si>
  <si>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</si>
  <si>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</si>
  <si>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</si>
  <si>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</si>
  <si>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</si>
  <si>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</si>
  <si>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</si>
  <si>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</si>
  <si>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</si>
  <si>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</si>
  <si>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</si>
  <si>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</si>
  <si>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</si>
  <si>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</si>
  <si>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</si>
  <si>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</si>
  <si>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</si>
  <si>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</si>
  <si>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</si>
  <si>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</si>
  <si>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</si>
  <si>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</si>
  <si>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</si>
  <si>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</si>
  <si>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</si>
  <si>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</si>
  <si>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</si>
  <si>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</si>
  <si>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</si>
  <si>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</si>
  <si>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</si>
  <si>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</si>
  <si>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</si>
  <si>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</si>
  <si>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</si>
  <si>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</si>
  <si>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</si>
  <si>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</si>
  <si>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</si>
  <si>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</si>
  <si>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</si>
  <si>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</si>
  <si>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</si>
  <si>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</si>
  <si>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</si>
  <si>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</si>
  <si>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</si>
  <si>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</si>
  <si>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</si>
  <si>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</si>
  <si>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</si>
  <si>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</si>
  <si>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</si>
  <si>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</si>
  <si>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</si>
  <si>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</si>
  <si>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</si>
  <si>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</si>
  <si>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</si>
  <si>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</si>
  <si>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</si>
  <si>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</si>
  <si>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</si>
  <si>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</si>
  <si>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</si>
  <si>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</si>
  <si>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</si>
  <si>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</si>
  <si>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</si>
  <si>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</si>
  <si>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</si>
  <si>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</si>
  <si>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</si>
  <si>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</si>
  <si>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</si>
  <si>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</si>
  <si>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</si>
  <si>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</si>
  <si>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</si>
  <si>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</si>
  <si>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</si>
  <si>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</si>
  <si>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</si>
  <si>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</si>
  <si>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</si>
  <si>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</si>
  <si>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</si>
  <si>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</si>
  <si>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</si>
  <si>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</si>
  <si>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</si>
  <si>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</si>
  <si>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</si>
  <si>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</si>
  <si>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</si>
  <si>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</si>
  <si>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</si>
  <si>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</si>
  <si>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</si>
  <si>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</si>
  <si>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</si>
  <si>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</si>
  <si>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</si>
  <si>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</si>
  <si>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</si>
  <si>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</si>
  <si>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</si>
  <si>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</si>
  <si>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</si>
  <si>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</si>
  <si>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</si>
  <si>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</si>
  <si>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</si>
  <si>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</si>
  <si>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</si>
  <si>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</si>
  <si>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</si>
  <si>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</si>
  <si>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</si>
  <si>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</si>
  <si>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</si>
  <si>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</si>
  <si>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</si>
  <si>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</si>
  <si>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</si>
  <si>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</si>
  <si>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</si>
  <si>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</si>
  <si>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</si>
  <si>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</si>
  <si>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</si>
  <si>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</si>
  <si>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</si>
  <si>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</si>
  <si>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</si>
  <si>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</si>
  <si>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</si>
  <si>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</si>
  <si>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</si>
  <si>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</si>
  <si>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</si>
  <si>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</si>
  <si>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</si>
  <si>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</si>
  <si>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</si>
  <si>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</si>
  <si>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</si>
  <si>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</si>
  <si>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</si>
  <si>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</si>
  <si>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</si>
  <si>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</si>
  <si>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</si>
  <si>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</si>
  <si>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</si>
  <si>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</si>
  <si>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</si>
  <si>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</si>
  <si>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</si>
  <si>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</si>
  <si>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</si>
  <si>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</si>
  <si>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</si>
  <si>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</si>
  <si>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</si>
  <si>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</si>
  <si>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</si>
  <si>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</si>
  <si>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</si>
  <si>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</si>
  <si>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</si>
  <si>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</si>
  <si>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</si>
  <si>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</si>
  <si>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</si>
  <si>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</si>
  <si>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</si>
  <si>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</si>
  <si>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</si>
  <si>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</si>
  <si>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</si>
  <si>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</si>
  <si>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</si>
  <si>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</si>
  <si>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</si>
  <si>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</si>
  <si>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</si>
  <si>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</si>
  <si>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</si>
  <si>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</si>
  <si>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</si>
  <si>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</si>
  <si>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</si>
  <si>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</si>
  <si>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</si>
  <si>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</si>
  <si>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</si>
  <si>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</si>
  <si>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</si>
  <si>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</si>
  <si>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</si>
  <si>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</si>
  <si>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</si>
  <si>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</si>
  <si>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</si>
  <si>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</si>
  <si>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</si>
  <si>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</si>
  <si>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</si>
  <si>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</si>
  <si>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</si>
  <si>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</si>
  <si>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</si>
  <si>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</si>
  <si>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</si>
  <si>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</si>
  <si>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</si>
  <si>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</si>
  <si>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</si>
  <si>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</si>
  <si>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</si>
  <si>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</si>
  <si>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</si>
  <si>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</si>
  <si>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</si>
  <si>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</si>
  <si>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</si>
  <si>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</si>
  <si>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</si>
  <si>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</si>
  <si>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</si>
  <si>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</si>
  <si>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</si>
  <si>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</si>
  <si>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</si>
  <si>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</si>
  <si>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</si>
  <si>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</si>
  <si>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</si>
  <si>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</si>
  <si>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</si>
  <si>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</si>
  <si>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</si>
  <si>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</si>
  <si>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</si>
  <si>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</si>
  <si>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</si>
  <si>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</si>
  <si>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</si>
  <si>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</si>
  <si>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</si>
  <si>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</si>
  <si>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</si>
  <si>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</si>
  <si>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</si>
  <si>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</si>
  <si>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</si>
  <si>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</si>
  <si>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</si>
  <si>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</si>
  <si>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</si>
  <si>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</si>
  <si>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</si>
  <si>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</si>
  <si>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</si>
  <si>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</si>
  <si>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</si>
  <si>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</si>
  <si>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</si>
  <si>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</si>
  <si>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</si>
  <si>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</si>
  <si>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</si>
  <si>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</si>
  <si>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</si>
  <si>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</si>
  <si>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</si>
  <si>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</si>
  <si>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</si>
  <si>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</si>
  <si>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</si>
  <si>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</si>
  <si>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</si>
  <si>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</si>
  <si>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</si>
  <si>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</si>
  <si>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</si>
  <si>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</si>
  <si>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</si>
  <si>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</si>
  <si>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</si>
  <si>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</si>
  <si>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</si>
  <si>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</si>
  <si>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</si>
  <si>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</si>
  <si>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</si>
  <si>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</si>
  <si>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</si>
  <si>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</si>
  <si>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</si>
  <si>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</si>
  <si>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</si>
  <si>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</si>
  <si>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</si>
  <si>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</si>
  <si>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</si>
  <si>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</si>
  <si>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</si>
  <si>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</si>
  <si>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</si>
  <si>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</si>
  <si>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</si>
  <si>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</si>
  <si>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</si>
  <si>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</si>
  <si>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</si>
  <si>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</si>
  <si>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</si>
  <si>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</si>
  <si>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</si>
  <si>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</si>
  <si>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</si>
  <si>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</si>
  <si>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</si>
  <si>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</si>
  <si>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</si>
  <si>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</si>
  <si>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</si>
  <si>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</si>
  <si>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</si>
  <si>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</si>
  <si>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</si>
  <si>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</si>
  <si>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</si>
  <si>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</si>
  <si>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</si>
  <si>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</si>
  <si>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</si>
  <si>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</si>
  <si>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</si>
  <si>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</si>
  <si>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</si>
  <si>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</si>
  <si>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</si>
  <si>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</si>
  <si>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</si>
  <si>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</si>
  <si>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</si>
  <si>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</si>
  <si>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</si>
  <si>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</si>
  <si>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</si>
  <si>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</si>
  <si>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</si>
  <si>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</si>
  <si>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</si>
  <si>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</si>
  <si>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</si>
  <si>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</si>
  <si>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</si>
  <si>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</si>
  <si>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</si>
  <si>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</si>
  <si>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</si>
  <si>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</si>
  <si>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</si>
  <si>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</si>
  <si>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</si>
  <si>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</si>
  <si>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</si>
  <si>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</si>
  <si>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</si>
  <si>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</si>
  <si>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</si>
  <si>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</si>
  <si>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</si>
  <si>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</si>
  <si>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</si>
  <si>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</si>
  <si>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</si>
  <si>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</si>
  <si>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</si>
  <si>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</si>
  <si>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</si>
  <si>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</si>
  <si>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</si>
  <si>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</si>
  <si>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</si>
  <si>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</si>
  <si>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</si>
  <si>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</si>
  <si>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</si>
  <si>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</si>
  <si>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</si>
  <si>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</si>
  <si>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</si>
  <si>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</si>
  <si>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</si>
  <si>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</si>
  <si>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</si>
  <si>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</si>
  <si>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</si>
  <si>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</si>
  <si>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</si>
  <si>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</si>
  <si>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</si>
  <si>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</si>
  <si>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</si>
  <si>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</si>
  <si>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</si>
  <si>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</si>
  <si>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</si>
  <si>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</si>
  <si>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</si>
  <si>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</si>
  <si>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</si>
  <si>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</si>
  <si>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</si>
  <si>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</si>
  <si>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</si>
  <si>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</si>
  <si>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</si>
  <si>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</si>
  <si>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</si>
  <si>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</si>
  <si>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</si>
  <si>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</si>
  <si>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</si>
  <si>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</si>
  <si>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</si>
  <si>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</si>
  <si>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</si>
  <si>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</si>
  <si>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</si>
  <si>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</si>
  <si>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</si>
  <si>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</si>
  <si>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</si>
  <si>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</si>
  <si>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</si>
  <si>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</si>
  <si>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</si>
  <si>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</si>
  <si>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</si>
  <si>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</si>
  <si>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</si>
  <si>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</si>
  <si>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</si>
  <si>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</si>
  <si>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</si>
  <si>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</si>
  <si>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</si>
  <si>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</si>
  <si>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</si>
  <si>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</si>
  <si>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</si>
  <si>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</si>
  <si>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</si>
  <si>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</si>
  <si>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</si>
  <si>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</si>
  <si>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</si>
  <si>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</si>
  <si>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</si>
  <si>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</si>
  <si>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</si>
  <si>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</si>
  <si>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</si>
  <si>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</si>
  <si>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</si>
  <si>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</si>
  <si>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</si>
  <si>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</si>
  <si>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</si>
  <si>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</si>
  <si>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</si>
  <si>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</si>
  <si>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</si>
  <si>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</si>
  <si>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</si>
  <si>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</si>
  <si>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</si>
  <si>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</si>
  <si>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</si>
  <si>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</si>
  <si>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</si>
  <si>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</si>
  <si>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</si>
  <si>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</si>
  <si>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</si>
  <si>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</si>
  <si>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</si>
  <si>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</si>
  <si>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</si>
  <si>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</si>
  <si>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</si>
  <si>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</si>
  <si>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</si>
  <si>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</si>
  <si>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</si>
  <si>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</si>
  <si>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</si>
  <si>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</si>
  <si>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</si>
  <si>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</si>
  <si>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</si>
  <si>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</si>
  <si>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</si>
  <si>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</si>
  <si>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</si>
  <si>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</si>
  <si>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</si>
  <si>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</si>
  <si>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</si>
  <si>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</si>
  <si>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</si>
  <si>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</si>
  <si>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</si>
  <si>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</si>
  <si>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</si>
  <si>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</si>
  <si>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</si>
  <si>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</si>
  <si>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</si>
  <si>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</si>
  <si>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</si>
  <si>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</si>
  <si>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</si>
  <si>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</si>
  <si>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</si>
  <si>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</si>
  <si>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</si>
  <si>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</si>
  <si>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</si>
  <si>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</si>
  <si>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</si>
  <si>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</si>
  <si>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</si>
  <si>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</si>
  <si>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</si>
  <si>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</si>
  <si>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</si>
  <si>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</si>
  <si>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</si>
  <si>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</si>
  <si>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</si>
  <si>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</si>
  <si>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</si>
  <si>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</si>
  <si>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</si>
  <si>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</si>
  <si>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</si>
  <si>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</si>
  <si>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</si>
  <si>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</si>
  <si>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</si>
  <si>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</si>
  <si>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</si>
  <si>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</si>
  <si>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</si>
  <si>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</si>
  <si>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</si>
  <si>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</si>
  <si>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</si>
  <si>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</si>
  <si>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</si>
  <si>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</si>
  <si>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</si>
  <si>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</si>
  <si>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</si>
  <si>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</si>
  <si>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</si>
  <si>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</si>
  <si>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</si>
  <si>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</si>
  <si>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</si>
  <si>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</si>
  <si>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</si>
  <si>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</si>
  <si>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</si>
  <si>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</si>
  <si>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</si>
  <si>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</si>
  <si>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</si>
  <si>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</si>
  <si>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</si>
  <si>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</si>
  <si>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</si>
  <si>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</si>
  <si>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</si>
  <si>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</si>
  <si>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</si>
  <si>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</si>
  <si>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</si>
  <si>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</si>
  <si>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</si>
  <si>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</si>
  <si>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</si>
  <si>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</si>
  <si>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</si>
  <si>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</si>
  <si>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</si>
  <si>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</si>
  <si>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</si>
  <si>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</si>
  <si>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</si>
  <si>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</si>
  <si>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</si>
  <si>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</si>
  <si>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</si>
  <si>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</si>
  <si>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</si>
  <si>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</si>
  <si>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</si>
  <si>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</si>
  <si>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</si>
  <si>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</si>
  <si>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</si>
  <si>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</si>
  <si>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</si>
  <si>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</si>
  <si>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</si>
  <si>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</si>
  <si>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</si>
  <si>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</si>
  <si>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</si>
  <si>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</si>
  <si>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</si>
  <si>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</si>
  <si>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</si>
  <si>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</si>
  <si>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</si>
  <si>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</si>
  <si>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</si>
  <si>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</si>
  <si>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</si>
  <si>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</si>
  <si>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</si>
  <si>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</si>
  <si>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</si>
  <si>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</si>
  <si>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</si>
  <si>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</si>
  <si>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</si>
  <si>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</si>
  <si>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</si>
  <si>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</si>
  <si>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</si>
  <si>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</si>
  <si>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</si>
  <si>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</si>
  <si>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</si>
  <si>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</si>
  <si>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</si>
  <si>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</si>
  <si>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</si>
  <si>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</si>
  <si>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</si>
  <si>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</si>
  <si>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</si>
  <si>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</si>
  <si>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</si>
  <si>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</si>
  <si>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</si>
  <si>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</si>
  <si>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</si>
  <si>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</si>
  <si>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</si>
  <si>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</si>
  <si>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</si>
  <si>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</si>
  <si>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</si>
  <si>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</si>
  <si>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</si>
  <si>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</si>
  <si>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</si>
  <si>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</si>
  <si>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</si>
  <si>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</si>
  <si>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</si>
  <si>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</si>
  <si>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</si>
  <si>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</si>
  <si>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</si>
  <si>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</si>
  <si>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</si>
  <si>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</si>
  <si>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</si>
  <si>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</si>
  <si>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</si>
  <si>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</si>
  <si>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</si>
  <si>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</si>
  <si>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</si>
  <si>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</si>
  <si>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</si>
  <si>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</si>
  <si>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</si>
  <si>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</si>
  <si>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</si>
  <si>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</si>
  <si>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</si>
  <si>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</si>
  <si>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</si>
  <si>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</si>
  <si>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</si>
  <si>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</si>
  <si>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</si>
  <si>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</si>
  <si>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</si>
  <si>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</si>
  <si>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</si>
  <si>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</si>
  <si>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</si>
  <si>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</si>
  <si>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</si>
  <si>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</si>
  <si>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</si>
  <si>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</si>
  <si>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</si>
  <si>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</si>
  <si>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</si>
  <si>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</si>
  <si>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</si>
  <si>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</si>
  <si>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</si>
  <si>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</si>
  <si>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</si>
  <si>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</si>
  <si>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</si>
  <si>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</si>
  <si>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</si>
  <si>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</si>
  <si>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</si>
  <si>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</si>
  <si>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</si>
  <si>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</si>
  <si>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</si>
  <si>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</si>
  <si>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</si>
  <si>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</si>
  <si>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</si>
  <si>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</si>
  <si>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</si>
  <si>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</si>
  <si>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</si>
  <si>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</si>
  <si>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</si>
  <si>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</si>
  <si>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</si>
  <si>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</si>
  <si>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</si>
  <si>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</si>
  <si>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</si>
  <si>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</si>
  <si>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</si>
  <si>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</si>
  <si>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</si>
  <si>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</si>
  <si>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</si>
  <si>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</si>
  <si>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</si>
  <si>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</si>
  <si>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</si>
  <si>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</si>
  <si>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</si>
  <si>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</si>
  <si>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</si>
  <si>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</si>
  <si>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</si>
  <si>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</si>
  <si>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</si>
  <si>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</si>
  <si>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</si>
  <si>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</si>
  <si>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</si>
  <si>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</si>
  <si>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</si>
  <si>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</si>
  <si>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</si>
  <si>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</si>
  <si>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</si>
  <si>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</si>
  <si>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</si>
  <si>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</si>
  <si>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</si>
  <si>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</si>
  <si>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</si>
  <si>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</si>
  <si>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</si>
  <si>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</si>
  <si>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</si>
  <si>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</si>
  <si>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</si>
  <si>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</si>
  <si>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</si>
  <si>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</si>
  <si>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</si>
  <si>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</si>
  <si>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</si>
  <si>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</si>
  <si>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</si>
  <si>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</si>
  <si>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</si>
  <si>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</si>
  <si>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</si>
  <si>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</si>
  <si>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</si>
  <si>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</si>
  <si>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</si>
  <si>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</si>
  <si>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</si>
  <si>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</si>
  <si>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</si>
  <si>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</si>
  <si>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</si>
  <si>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</si>
  <si>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</si>
  <si>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</si>
  <si>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</si>
  <si>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</si>
  <si>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</si>
  <si>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</si>
  <si>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</si>
  <si>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</si>
  <si>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</si>
  <si>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</si>
  <si>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</si>
  <si>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</si>
  <si>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</si>
  <si>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</si>
  <si>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</si>
  <si>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</si>
  <si>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</si>
  <si>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</si>
  <si>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</si>
  <si>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</si>
  <si>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</si>
  <si>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</si>
  <si>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</si>
  <si>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</si>
  <si>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</si>
  <si>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</si>
  <si>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</si>
  <si>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</si>
  <si>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</si>
  <si>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</si>
  <si>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</si>
  <si>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</si>
  <si>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</si>
  <si>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</si>
  <si>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</si>
  <si>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</si>
  <si>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</si>
  <si>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</si>
  <si>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</si>
  <si>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</si>
  <si>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</si>
  <si>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</si>
  <si>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</si>
  <si>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</si>
  <si>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</si>
  <si>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</si>
  <si>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</si>
  <si>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</si>
  <si>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</si>
  <si>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</si>
  <si>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</si>
  <si>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</si>
  <si>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</si>
  <si>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</si>
  <si>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</si>
  <si>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</si>
  <si>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</si>
  <si>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</si>
  <si>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</si>
  <si>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</si>
  <si>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</si>
  <si>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</si>
  <si>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</si>
  <si>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</si>
  <si>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</si>
  <si>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</si>
  <si>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</si>
  <si>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</si>
  <si>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</si>
  <si>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</si>
  <si>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</si>
  <si>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</si>
  <si>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</si>
  <si>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</si>
  <si>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</si>
  <si>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</si>
  <si>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</si>
  <si>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</si>
  <si>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</si>
  <si>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</si>
  <si>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</si>
  <si>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</si>
  <si>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</si>
  <si>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</si>
  <si>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</si>
  <si>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</si>
  <si>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</si>
  <si>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</si>
  <si>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</si>
  <si>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</si>
  <si>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</si>
  <si>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</si>
  <si>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</si>
  <si>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</si>
  <si>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</si>
  <si>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</si>
  <si>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</si>
  <si>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</si>
  <si>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</si>
  <si>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</si>
  <si>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</si>
  <si>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</si>
  <si>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</si>
  <si>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</si>
  <si>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</si>
  <si>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</si>
  <si>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</si>
  <si>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</si>
  <si>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</si>
  <si>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</si>
  <si>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</si>
  <si>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</si>
  <si>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</si>
  <si>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</si>
  <si>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</si>
  <si>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</si>
  <si>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</si>
  <si>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</si>
  <si>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</si>
  <si>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</si>
  <si>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</si>
  <si>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</si>
  <si>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</si>
  <si>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</si>
  <si>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</si>
  <si>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</si>
  <si>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</si>
  <si>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</si>
  <si>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</si>
  <si>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</si>
  <si>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</si>
  <si>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</si>
  <si>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</si>
  <si>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</si>
  <si>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</si>
  <si>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</si>
  <si>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</si>
  <si>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</si>
  <si>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</si>
  <si>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</si>
  <si>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</si>
  <si>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</si>
  <si>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</si>
  <si>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</si>
  <si>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</si>
  <si>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</si>
  <si>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</si>
  <si>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</si>
  <si>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</si>
  <si>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</si>
  <si>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</si>
  <si>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</si>
  <si>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</si>
  <si>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</si>
  <si>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</si>
  <si>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</si>
  <si>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</si>
  <si>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</si>
  <si>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</si>
  <si>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</si>
  <si>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</si>
  <si>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</si>
  <si>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</si>
  <si>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</si>
  <si>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</si>
  <si>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</si>
  <si>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</si>
  <si>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</si>
  <si>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</si>
  <si>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</si>
  <si>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</si>
  <si>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</si>
  <si>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</si>
  <si>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</si>
  <si>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</si>
  <si>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</si>
  <si>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</si>
  <si>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</si>
  <si>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</si>
  <si>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</si>
  <si>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</si>
  <si>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</si>
  <si>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</si>
  <si>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</si>
  <si>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</si>
  <si>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</si>
  <si>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</si>
  <si>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</si>
  <si>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</si>
  <si>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</si>
  <si>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</si>
  <si>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</si>
  <si>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</si>
  <si>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</si>
  <si>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</si>
  <si>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</si>
  <si>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</si>
  <si>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</si>
  <si>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</si>
  <si>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</si>
  <si>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</si>
  <si>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</si>
  <si>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</si>
  <si>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</si>
  <si>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</si>
  <si>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</si>
  <si>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</si>
  <si>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</si>
  <si>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</si>
  <si>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</si>
  <si>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</si>
  <si>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</si>
  <si>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</si>
  <si>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</si>
  <si>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</si>
  <si>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</si>
  <si>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</si>
  <si>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</si>
  <si>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</si>
  <si>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</si>
  <si>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</si>
  <si>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</si>
  <si>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</si>
  <si>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</si>
  <si>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</si>
  <si>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</si>
  <si>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</si>
  <si>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</si>
  <si>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</si>
  <si>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</si>
  <si>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</si>
  <si>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</si>
  <si>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</si>
  <si>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</si>
  <si>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</si>
  <si>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</si>
  <si>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</si>
  <si>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</si>
  <si>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</si>
  <si>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</si>
  <si>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</si>
  <si>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</si>
  <si>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</si>
  <si>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</si>
  <si>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</si>
  <si>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</si>
  <si>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</si>
  <si>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</si>
  <si>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</si>
  <si>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</si>
  <si>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</si>
  <si>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</si>
  <si>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</si>
  <si>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</si>
  <si>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</si>
  <si>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</si>
  <si>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</si>
  <si>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</si>
  <si>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</si>
  <si>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</si>
  <si>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</si>
  <si>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</si>
  <si>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</si>
  <si>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</si>
  <si>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</si>
  <si>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</si>
  <si>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</si>
  <si>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</si>
  <si>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</si>
  <si>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</si>
  <si>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</si>
  <si>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</si>
  <si>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</si>
  <si>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</si>
  <si>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</si>
  <si>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</si>
  <si>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</si>
  <si>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</si>
  <si>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</si>
  <si>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</si>
  <si>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</si>
  <si>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</si>
  <si>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</si>
  <si>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</si>
  <si>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</si>
  <si>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</si>
  <si>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</si>
  <si>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</si>
  <si>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</si>
  <si>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</si>
  <si>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</si>
  <si>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</si>
  <si>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</si>
  <si>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</si>
  <si>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</si>
  <si>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</si>
  <si>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</si>
  <si>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</si>
  <si>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</si>
  <si>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</si>
  <si>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</si>
  <si>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</si>
  <si>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</si>
  <si>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</si>
  <si>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</si>
  <si>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</si>
  <si>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</si>
  <si>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</si>
  <si>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</si>
  <si>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</si>
  <si>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</si>
  <si>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</si>
  <si>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</si>
  <si>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</si>
  <si>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</si>
  <si>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</si>
  <si>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</si>
  <si>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</si>
  <si>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</si>
  <si>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</si>
  <si>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</si>
  <si>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</si>
  <si>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</si>
  <si>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</si>
  <si>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</si>
  <si>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</si>
  <si>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</si>
  <si>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</si>
  <si>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</si>
  <si>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</si>
  <si>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</si>
  <si>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</si>
  <si>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</si>
  <si>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</si>
  <si>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</si>
  <si>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</si>
  <si>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</si>
  <si>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</si>
  <si>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</si>
  <si>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</si>
  <si>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</si>
  <si>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</si>
  <si>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</si>
  <si>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</si>
  <si>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</si>
  <si>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</si>
  <si>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</si>
  <si>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</si>
  <si>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</si>
  <si>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</si>
  <si>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</si>
  <si>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</si>
  <si>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</si>
  <si>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</si>
  <si>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</si>
  <si>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</si>
  <si>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</si>
  <si>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</si>
  <si>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</si>
  <si>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</si>
  <si>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</si>
  <si>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</si>
  <si>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</si>
  <si>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</si>
  <si>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</si>
  <si>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</si>
  <si>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</si>
  <si>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</si>
  <si>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</si>
  <si>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</si>
  <si>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</si>
  <si>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</si>
  <si>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</si>
  <si>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</si>
  <si>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</si>
  <si>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</si>
  <si>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</si>
  <si>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</si>
  <si>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</si>
  <si>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</si>
  <si>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</si>
  <si>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</si>
  <si>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</si>
  <si>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</si>
  <si>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</si>
  <si>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</si>
  <si>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</si>
  <si>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</si>
  <si>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</si>
  <si>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</si>
  <si>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</si>
  <si>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</si>
  <si>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</si>
  <si>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</si>
  <si>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</si>
  <si>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</si>
  <si>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</si>
  <si>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</si>
  <si>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</si>
  <si>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</si>
  <si>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</si>
  <si>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</si>
  <si>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</si>
  <si>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</si>
  <si>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</si>
  <si>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</si>
  <si>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</si>
  <si>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</si>
  <si>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</si>
  <si>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</si>
  <si>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</si>
  <si>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</si>
  <si>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</si>
  <si>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</si>
  <si>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</si>
  <si>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</si>
  <si>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</si>
  <si>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</si>
  <si>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</si>
  <si>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</si>
  <si>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</si>
  <si>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</si>
  <si>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</si>
  <si>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</si>
  <si>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</si>
  <si>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</si>
  <si>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</si>
  <si>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</si>
  <si>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</si>
  <si>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</si>
  <si>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</si>
  <si>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</si>
  <si>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</si>
  <si>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</si>
  <si>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</si>
  <si>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</si>
  <si>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</si>
  <si>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</si>
  <si>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</si>
  <si>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</si>
  <si>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</si>
  <si>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</si>
  <si>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</si>
  <si>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</si>
  <si>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</si>
  <si>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</si>
  <si>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</si>
  <si>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</si>
  <si>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</si>
  <si>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</si>
  <si>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</si>
  <si>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</si>
  <si>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</si>
  <si>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</si>
  <si>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</si>
  <si>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</si>
  <si>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</si>
  <si>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</si>
  <si>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</si>
  <si>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</si>
  <si>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</si>
  <si>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</si>
  <si>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</si>
  <si>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</si>
  <si>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</si>
  <si>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</si>
  <si>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</si>
  <si>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</si>
  <si>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</si>
  <si>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</si>
  <si>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</si>
  <si>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</si>
  <si>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</si>
  <si>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</si>
  <si>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</si>
  <si>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</si>
  <si>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</si>
  <si>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</si>
  <si>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</si>
  <si>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</si>
  <si>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</si>
  <si>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</si>
  <si>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</si>
  <si>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</si>
  <si>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</si>
  <si>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</si>
  <si>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</si>
  <si>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</si>
  <si>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</si>
  <si>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</si>
  <si>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</si>
  <si>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</si>
  <si>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</si>
  <si>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</si>
  <si>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</si>
  <si>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</si>
  <si>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</si>
  <si>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</si>
  <si>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</si>
  <si>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</si>
  <si>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</si>
  <si>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</si>
  <si>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</si>
  <si>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</si>
  <si>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</si>
  <si>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</si>
  <si>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</si>
  <si>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</si>
  <si>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</si>
  <si>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</si>
  <si>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</si>
  <si>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</si>
  <si>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</si>
  <si>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</si>
  <si>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</si>
  <si>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</si>
  <si>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</si>
  <si>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</si>
  <si>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</si>
  <si>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</si>
  <si>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</si>
  <si>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</si>
  <si>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</si>
  <si>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</si>
  <si>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</si>
  <si>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</si>
  <si>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</si>
  <si>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</si>
  <si>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</si>
  <si>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</si>
  <si>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</si>
  <si>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</si>
  <si>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</si>
  <si>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</si>
  <si>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</si>
  <si>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</si>
  <si>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</si>
  <si>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</si>
  <si>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</si>
  <si>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</si>
  <si>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</si>
  <si>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</si>
  <si>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</si>
  <si>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</si>
  <si>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</si>
  <si>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</si>
  <si>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</si>
  <si>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</si>
  <si>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</si>
  <si>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</si>
  <si>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</si>
  <si>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</si>
  <si>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</si>
  <si>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</si>
  <si>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</si>
  <si>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</si>
  <si>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</si>
  <si>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</si>
  <si>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</si>
  <si>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</si>
  <si>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</si>
  <si>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</si>
  <si>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</si>
  <si>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</si>
  <si>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</si>
  <si>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</si>
  <si>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</si>
  <si>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</si>
  <si>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</si>
  <si>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</si>
  <si>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</si>
  <si>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</si>
  <si>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</si>
  <si>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</si>
  <si>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</si>
  <si>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</si>
  <si>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</si>
  <si>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</si>
  <si>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</si>
  <si>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</si>
  <si>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</si>
  <si>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</si>
  <si>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</si>
  <si>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</si>
  <si>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</si>
  <si>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</si>
  <si>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</si>
  <si>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</si>
  <si>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</si>
  <si>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</si>
  <si>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</si>
  <si>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</si>
  <si>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</si>
  <si>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</si>
  <si>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</si>
  <si>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</si>
  <si>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</si>
  <si>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</si>
  <si>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</si>
  <si>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</si>
  <si>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</si>
  <si>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</si>
  <si>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</si>
  <si>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</si>
  <si>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</si>
  <si>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</si>
  <si>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</si>
  <si>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</si>
  <si>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</si>
  <si>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</si>
  <si>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</si>
  <si>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</si>
  <si>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</si>
  <si>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</si>
  <si>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</si>
  <si>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</si>
  <si>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</si>
  <si>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</si>
  <si>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</si>
  <si>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</si>
  <si>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</si>
  <si>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</si>
  <si>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</si>
  <si>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</si>
  <si>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</si>
  <si>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</si>
  <si>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</si>
  <si>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</si>
  <si>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</si>
  <si>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</si>
  <si>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</si>
  <si>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</si>
  <si>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</si>
  <si>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</si>
  <si>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</si>
  <si>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</si>
  <si>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</si>
  <si>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</si>
  <si>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</si>
  <si>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</si>
  <si>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</si>
  <si>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</si>
  <si>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</si>
  <si>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</si>
  <si>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</si>
  <si>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</si>
  <si>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</si>
  <si>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</si>
  <si>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</si>
  <si>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</si>
  <si>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</si>
  <si>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</si>
  <si>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</si>
  <si>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</si>
  <si>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</si>
  <si>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</si>
  <si>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</si>
  <si>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</si>
  <si>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</si>
  <si>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</si>
  <si>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</si>
  <si>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</si>
  <si>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</si>
  <si>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</si>
  <si>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</si>
  <si>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</si>
  <si>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</si>
  <si>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</si>
  <si>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</si>
  <si>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</si>
  <si>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</si>
  <si>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</si>
  <si>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</si>
  <si>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</si>
  <si>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</si>
  <si>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</si>
  <si>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</si>
  <si>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</si>
  <si>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</si>
  <si>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</si>
  <si>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</si>
  <si>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</si>
  <si>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</si>
  <si>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</si>
  <si>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</si>
  <si>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</si>
  <si>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</si>
  <si>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</si>
  <si>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</si>
  <si>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</si>
  <si>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</si>
  <si>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</si>
  <si>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</si>
  <si>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</si>
  <si>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</si>
  <si>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</si>
  <si>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</si>
  <si>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</si>
  <si>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</si>
  <si>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</si>
  <si>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</si>
  <si>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</si>
  <si>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</si>
  <si>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</si>
  <si>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</si>
  <si>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</si>
  <si>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</si>
  <si>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</si>
  <si>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</si>
  <si>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</si>
  <si>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</si>
  <si>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</si>
  <si>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</si>
  <si>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</si>
  <si>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</si>
  <si>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</si>
  <si>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</si>
  <si>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</si>
  <si>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</si>
  <si>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</si>
  <si>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</si>
  <si>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</si>
  <si>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</si>
  <si>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</si>
  <si>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</si>
  <si>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</si>
  <si>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</si>
  <si>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</si>
  <si>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</si>
  <si>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</si>
  <si>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</si>
  <si>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</si>
  <si>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</si>
  <si>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</si>
  <si>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</si>
  <si>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</si>
  <si>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</si>
  <si>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</si>
  <si>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</si>
  <si>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</si>
  <si>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</si>
  <si>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</si>
  <si>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</si>
  <si>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</si>
  <si>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</si>
  <si>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</si>
  <si>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</si>
  <si>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</si>
  <si>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</si>
  <si>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</si>
  <si>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</si>
  <si>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</si>
  <si>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</si>
  <si>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</si>
  <si>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</si>
  <si>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</si>
  <si>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</si>
  <si>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</si>
  <si>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</si>
  <si>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</si>
  <si>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</si>
  <si>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</si>
  <si>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</si>
  <si>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</si>
  <si>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</si>
  <si>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</si>
  <si>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</si>
  <si>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</si>
  <si>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</si>
  <si>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</si>
  <si>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</si>
  <si>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</si>
  <si>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</si>
  <si>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</si>
  <si>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</si>
  <si>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</si>
  <si>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</si>
  <si>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</si>
  <si>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</si>
  <si>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</si>
  <si>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</si>
  <si>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</si>
  <si>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</si>
  <si>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</si>
  <si>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</si>
  <si>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</si>
  <si>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</si>
  <si>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</si>
  <si>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</si>
  <si>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</si>
  <si>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</si>
  <si>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</si>
  <si>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</si>
  <si>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</si>
  <si>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</si>
  <si>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</si>
  <si>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</si>
  <si>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</si>
  <si>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</si>
  <si>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</si>
  <si>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</si>
  <si>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</si>
  <si>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</si>
  <si>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</si>
  <si>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</si>
  <si>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</si>
  <si>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</si>
  <si>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</si>
  <si>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</si>
  <si>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</si>
  <si>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</si>
  <si>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</si>
  <si>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</si>
  <si>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</si>
  <si>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</si>
  <si>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</si>
  <si>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</si>
  <si>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</si>
  <si>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</si>
  <si>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</si>
  <si>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</si>
  <si>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</si>
  <si>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</si>
  <si>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</si>
  <si>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</si>
  <si>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</si>
  <si>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</si>
  <si>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</si>
  <si>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</si>
  <si>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</si>
  <si>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</si>
  <si>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</si>
  <si>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</si>
  <si>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</si>
  <si>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</si>
  <si>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</si>
  <si>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</si>
  <si>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</si>
  <si>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</si>
  <si>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</si>
  <si>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</si>
  <si>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</si>
  <si>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</si>
  <si>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</si>
  <si>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</si>
  <si>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</si>
  <si>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</si>
  <si>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</si>
  <si>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</si>
  <si>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</si>
  <si>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</si>
  <si>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</si>
  <si>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</si>
  <si>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</si>
  <si>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</si>
  <si>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</si>
  <si>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</si>
  <si>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</si>
  <si>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</si>
  <si>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</si>
  <si>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</si>
  <si>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</si>
  <si>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</si>
  <si>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</si>
  <si>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</si>
  <si>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</si>
  <si>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</si>
  <si>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</si>
  <si>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</si>
  <si>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</si>
  <si>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</si>
  <si>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</si>
  <si>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</si>
  <si>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</si>
  <si>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</si>
  <si>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</si>
  <si>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</si>
  <si>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</si>
  <si>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</si>
  <si>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</si>
  <si>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</si>
  <si>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</si>
  <si>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</si>
  <si>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</si>
  <si>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</si>
  <si>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</si>
  <si>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</si>
  <si>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</si>
  <si>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</si>
  <si>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</si>
  <si>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</si>
  <si>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</si>
  <si>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</si>
  <si>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</si>
  <si>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</si>
  <si>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</si>
  <si>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</si>
  <si>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</si>
  <si>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</si>
  <si>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</si>
  <si>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</si>
  <si>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</si>
  <si>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</si>
  <si>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</si>
  <si>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</si>
  <si>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</si>
  <si>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</si>
  <si>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</si>
  <si>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</si>
  <si>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</si>
  <si>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</si>
  <si>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</si>
  <si>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</si>
  <si>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</si>
  <si>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</si>
  <si>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</si>
  <si>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</si>
  <si>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</si>
  <si>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</si>
  <si>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</si>
  <si>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</si>
  <si>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</si>
  <si>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</si>
  <si>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</si>
  <si>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</si>
  <si>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</si>
  <si>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</si>
  <si>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</si>
  <si>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</si>
  <si>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</si>
  <si>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</si>
  <si>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</si>
  <si>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</si>
  <si>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</si>
  <si>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</si>
  <si>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</si>
  <si>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</si>
  <si>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</si>
  <si>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</si>
  <si>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</si>
  <si>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</si>
  <si>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</si>
  <si>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</si>
  <si>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</si>
  <si>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</si>
  <si>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</si>
  <si>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</si>
  <si>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</si>
  <si>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</si>
  <si>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</si>
  <si>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</si>
  <si>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</si>
  <si>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</si>
  <si>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</si>
  <si>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</si>
  <si>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</si>
  <si>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</si>
  <si>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</si>
  <si>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</si>
  <si>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</si>
  <si>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</si>
  <si>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</si>
  <si>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</si>
  <si>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</si>
  <si>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</si>
  <si>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</si>
  <si>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</si>
  <si>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</si>
  <si>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</si>
  <si>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</si>
  <si>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</si>
  <si>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</si>
  <si>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</si>
  <si>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</si>
  <si>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</si>
  <si>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</si>
  <si>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</si>
  <si>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</si>
  <si>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</si>
  <si>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</si>
  <si>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</si>
  <si>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</si>
  <si>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</si>
  <si>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</si>
  <si>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</si>
  <si>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</si>
  <si>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</si>
  <si>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</si>
  <si>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</si>
  <si>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</si>
  <si>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</si>
  <si>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</si>
  <si>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</si>
  <si>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</si>
  <si>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</si>
  <si>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</si>
  <si>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</si>
  <si>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</si>
  <si>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</si>
  <si>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</si>
  <si>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</si>
  <si>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</si>
  <si>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</si>
  <si>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</si>
  <si>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</si>
  <si>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</si>
  <si>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</si>
  <si>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</si>
  <si>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</si>
  <si>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</si>
  <si>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</si>
  <si>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</si>
  <si>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</si>
  <si>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</si>
  <si>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</si>
  <si>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</si>
  <si>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</si>
  <si>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</si>
  <si>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</si>
  <si>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</si>
  <si>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</si>
  <si>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</si>
  <si>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</si>
  <si>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</si>
  <si>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</si>
  <si>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</si>
  <si>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</si>
  <si>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</si>
  <si>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</si>
  <si>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</si>
  <si>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</si>
  <si>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</si>
  <si>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</si>
  <si>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</si>
  <si>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</si>
  <si>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</si>
  <si>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</si>
  <si>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</si>
  <si>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</si>
  <si>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</si>
  <si>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</si>
  <si>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</si>
  <si>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</si>
  <si>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</si>
  <si>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</si>
  <si>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</si>
  <si>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</si>
  <si>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</si>
  <si>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</si>
  <si>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</si>
  <si>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</si>
  <si>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</si>
  <si>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</si>
  <si>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</si>
  <si>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</si>
  <si>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</si>
  <si>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</si>
  <si>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</si>
  <si>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</si>
  <si>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</si>
  <si>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</si>
  <si>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</si>
  <si>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</si>
  <si>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</si>
  <si>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</si>
  <si>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</si>
  <si>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</si>
  <si>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</si>
  <si>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</si>
  <si>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</si>
  <si>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</si>
  <si>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</si>
  <si>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</si>
  <si>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</si>
  <si>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</si>
  <si>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</si>
  <si>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</si>
  <si>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</si>
  <si>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</si>
  <si>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</si>
  <si>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</si>
  <si>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</si>
  <si>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</si>
  <si>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</si>
  <si>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</si>
  <si>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</si>
  <si>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</si>
  <si>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</si>
  <si>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</si>
  <si>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</si>
  <si>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</si>
  <si>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</si>
  <si>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</si>
  <si>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</si>
  <si>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</si>
  <si>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</si>
  <si>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</si>
  <si>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</si>
  <si>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</si>
  <si>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</si>
  <si>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</si>
  <si>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</si>
  <si>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</si>
  <si>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</si>
  <si>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</si>
  <si>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</si>
  <si>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</si>
  <si>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</si>
  <si>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</si>
  <si>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</si>
  <si>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</si>
  <si>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</si>
  <si>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</si>
  <si>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</si>
  <si>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</si>
  <si>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</si>
  <si>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</si>
  <si>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</si>
  <si>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</si>
  <si>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</si>
  <si>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</si>
  <si>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</si>
  <si>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</si>
  <si>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</si>
  <si>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</si>
  <si>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</si>
  <si>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</si>
  <si>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</si>
  <si>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</si>
  <si>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</si>
  <si>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</si>
  <si>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</si>
  <si>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</si>
  <si>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</si>
  <si>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</si>
  <si>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</si>
  <si>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</si>
  <si>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</si>
  <si>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</si>
  <si>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</si>
  <si>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</si>
  <si>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</si>
  <si>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</si>
  <si>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</si>
  <si>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</si>
  <si>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</si>
  <si>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</si>
  <si>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</si>
  <si>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</si>
  <si>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</si>
  <si>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</si>
  <si>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</si>
  <si>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</si>
  <si>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</si>
  <si>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</si>
  <si>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</si>
  <si>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</si>
  <si>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</si>
  <si>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</si>
  <si>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</si>
  <si>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</si>
  <si>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</si>
  <si>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</si>
  <si>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</si>
  <si>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</si>
  <si>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</si>
  <si>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</si>
  <si>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</si>
  <si>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</si>
  <si>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</si>
  <si>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</si>
  <si>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</si>
  <si>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</si>
  <si>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</si>
  <si>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</si>
  <si>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</si>
  <si>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</si>
  <si>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</si>
  <si>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</si>
  <si>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</si>
  <si>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</si>
  <si>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</si>
  <si>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</si>
  <si>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</si>
  <si>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</si>
  <si>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</si>
  <si>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</si>
  <si>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</si>
  <si>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</si>
  <si>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</si>
  <si>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</si>
  <si>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</si>
  <si>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</si>
  <si>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</si>
  <si>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</si>
  <si>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</si>
  <si>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</si>
  <si>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</si>
  <si>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</si>
  <si>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</si>
  <si>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</si>
  <si>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</si>
  <si>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</si>
  <si>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</si>
  <si>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</si>
  <si>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</si>
  <si>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</si>
  <si>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</si>
  <si>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</si>
  <si>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</si>
  <si>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</si>
  <si>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</si>
  <si>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</si>
  <si>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</si>
  <si>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</si>
  <si>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</si>
  <si>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</si>
  <si>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</si>
  <si>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</si>
  <si>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</si>
  <si>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</si>
  <si>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</si>
  <si>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</si>
  <si>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</si>
  <si>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</si>
  <si>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</si>
  <si>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</si>
  <si>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</si>
  <si>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</si>
  <si>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</si>
  <si>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</si>
  <si>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</si>
  <si>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</si>
  <si>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</si>
  <si>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</si>
  <si>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</si>
  <si>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</si>
  <si>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</si>
  <si>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</si>
  <si>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</si>
  <si>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</si>
  <si>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</si>
  <si>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</si>
  <si>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</si>
  <si>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</si>
  <si>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</si>
  <si>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</si>
  <si>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</si>
  <si>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</si>
  <si>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</si>
  <si>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</si>
  <si>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</si>
  <si>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</si>
  <si>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</si>
  <si>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</si>
  <si>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</si>
  <si>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</si>
  <si>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</si>
  <si>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</si>
  <si>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</si>
  <si>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</si>
  <si>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</si>
  <si>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</si>
  <si>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</si>
  <si>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</si>
  <si>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</si>
  <si>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</si>
  <si>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</si>
  <si>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</si>
  <si>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</si>
  <si>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</si>
  <si>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</si>
  <si>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</si>
  <si>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</si>
  <si>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</si>
  <si>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</si>
  <si>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</si>
  <si>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</si>
  <si>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</si>
  <si>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</si>
  <si>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</si>
  <si>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</si>
  <si>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</si>
  <si>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</si>
  <si>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</si>
  <si>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</si>
  <si>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</si>
  <si>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</si>
  <si>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</si>
  <si>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</si>
  <si>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</si>
  <si>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</si>
  <si>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</si>
  <si>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</si>
  <si>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</si>
  <si>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</si>
  <si>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</si>
  <si>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</si>
  <si>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</si>
  <si>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</si>
  <si>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</si>
  <si>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</si>
  <si>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</si>
  <si>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</si>
  <si>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</si>
  <si>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</si>
  <si>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</si>
  <si>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</si>
  <si>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</si>
  <si>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</si>
  <si>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</si>
  <si>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</si>
  <si>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</si>
  <si>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</si>
  <si>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</si>
  <si>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</si>
  <si>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</si>
  <si>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</si>
  <si>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</si>
  <si>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</si>
  <si>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</si>
  <si>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</si>
  <si>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</si>
  <si>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</si>
  <si>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</si>
  <si>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</si>
  <si>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</si>
  <si>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</si>
  <si>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</si>
  <si>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</si>
  <si>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</si>
  <si>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</si>
  <si>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</si>
  <si>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</si>
  <si>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</si>
  <si>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</si>
  <si>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</si>
  <si>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</si>
  <si>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</si>
  <si>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</si>
  <si>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</si>
  <si>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</si>
  <si>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</si>
  <si>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</si>
  <si>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</si>
  <si>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</si>
  <si>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</si>
  <si>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</si>
  <si>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</si>
  <si>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</si>
  <si>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</si>
  <si>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</si>
  <si>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</si>
  <si>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</si>
  <si>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</si>
  <si>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</si>
  <si>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</si>
  <si>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</si>
  <si>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</si>
  <si>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</si>
  <si>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</si>
  <si>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</si>
  <si>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</si>
  <si>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</si>
  <si>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</si>
  <si>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</si>
  <si>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</si>
  <si>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</si>
  <si>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</si>
  <si>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</si>
  <si>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</si>
  <si>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</si>
  <si>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</si>
  <si>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</si>
  <si>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</si>
  <si>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</si>
  <si>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</si>
  <si>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</si>
  <si>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</si>
  <si>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</si>
  <si>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</si>
  <si>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</si>
  <si>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</si>
  <si>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</si>
  <si>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</si>
  <si>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</si>
  <si>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</si>
  <si>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</si>
  <si>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</si>
  <si>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</si>
  <si>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</si>
  <si>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</si>
  <si>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</si>
  <si>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</si>
  <si>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</si>
  <si>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</si>
  <si>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</si>
  <si>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</si>
  <si>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</si>
  <si>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</si>
  <si>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</si>
  <si>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</si>
  <si>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</si>
  <si>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</si>
  <si>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</si>
  <si>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</si>
  <si>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</si>
  <si>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</si>
  <si>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</si>
  <si>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</si>
  <si>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</si>
  <si>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</si>
  <si>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</si>
  <si>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</si>
  <si>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</si>
  <si>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</si>
  <si>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</si>
  <si>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</si>
  <si>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</si>
  <si>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</si>
  <si>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</si>
  <si>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</si>
  <si>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</si>
  <si>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</si>
  <si>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</si>
  <si>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</si>
  <si>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</si>
  <si>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</si>
  <si>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</si>
  <si>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</si>
  <si>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</si>
  <si>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</si>
  <si>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</si>
  <si>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</si>
  <si>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</si>
  <si>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</si>
  <si>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</si>
  <si>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</si>
  <si>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</si>
  <si>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</si>
  <si>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</si>
  <si>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</si>
  <si>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</si>
  <si>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</si>
  <si>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</si>
  <si>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</si>
  <si>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</si>
  <si>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</si>
  <si>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</si>
  <si>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</si>
  <si>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</si>
  <si>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</si>
  <si>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</si>
  <si>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</si>
  <si>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</si>
  <si>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</si>
  <si>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</si>
  <si>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</si>
  <si>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</si>
  <si>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</si>
  <si>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</si>
  <si>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</si>
  <si>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</si>
  <si>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</si>
  <si>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</si>
  <si>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</si>
  <si>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</si>
  <si>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</si>
  <si>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</si>
  <si>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</si>
  <si>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</si>
  <si>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</si>
  <si>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</si>
  <si>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</si>
  <si>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</si>
  <si>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</si>
  <si>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</si>
  <si>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</si>
  <si>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</si>
  <si>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</si>
  <si>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</si>
  <si>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</si>
  <si>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</si>
  <si>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</si>
  <si>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</si>
  <si>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</si>
  <si>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</si>
  <si>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</si>
  <si>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</si>
  <si>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</si>
  <si>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</si>
  <si>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</si>
  <si>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</si>
  <si>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</si>
  <si>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</si>
  <si>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</si>
  <si>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</si>
  <si>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</si>
  <si>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</si>
  <si>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</si>
  <si>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</si>
  <si>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</si>
  <si>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</si>
  <si>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</si>
  <si>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</si>
  <si>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</si>
  <si>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</si>
  <si>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</si>
  <si>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</si>
  <si>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</si>
  <si>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</si>
  <si>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</si>
  <si>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</si>
  <si>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</si>
  <si>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</si>
  <si>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</si>
  <si>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</si>
  <si>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</si>
  <si>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</si>
  <si>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</si>
  <si>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</si>
  <si>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</si>
  <si>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</si>
  <si>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</si>
  <si>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</si>
  <si>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</si>
  <si>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</si>
  <si>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</si>
  <si>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</si>
  <si>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</si>
  <si>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</si>
  <si>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</si>
  <si>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</si>
  <si>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</si>
  <si>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</si>
  <si>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</si>
  <si>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</si>
  <si>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</si>
  <si>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</si>
  <si>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</si>
  <si>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</si>
  <si>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</si>
  <si>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</si>
  <si>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</si>
  <si>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</si>
  <si>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</si>
  <si>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</si>
  <si>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</si>
  <si>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</si>
  <si>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</si>
  <si>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</si>
  <si>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</si>
  <si>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</si>
  <si>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</si>
  <si>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</si>
  <si>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</si>
  <si>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</si>
  <si>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</si>
  <si>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</si>
  <si>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</si>
  <si>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</si>
  <si>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</si>
  <si>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</si>
  <si>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</si>
  <si>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</si>
  <si>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</si>
  <si>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</si>
  <si>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</si>
  <si>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</si>
  <si>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</si>
  <si>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</si>
  <si>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</si>
  <si>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</si>
  <si>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</si>
  <si>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</si>
  <si>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</si>
  <si>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</si>
  <si>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</si>
  <si>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</si>
  <si>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</si>
  <si>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</si>
  <si>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</si>
  <si>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</si>
  <si>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</si>
  <si>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</si>
  <si>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</si>
  <si>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</si>
  <si>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</si>
  <si>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</si>
  <si>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</si>
  <si>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</si>
  <si>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</si>
  <si>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</si>
  <si>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</si>
  <si>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</si>
  <si>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</si>
  <si>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</si>
  <si>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</si>
  <si>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</si>
  <si>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</si>
  <si>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</si>
  <si>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</si>
  <si>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</si>
  <si>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</si>
  <si>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</si>
  <si>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</si>
  <si>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</si>
  <si>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</si>
  <si>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</si>
  <si>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</si>
  <si>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</si>
  <si>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</si>
  <si>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</si>
  <si>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</si>
  <si>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</si>
  <si>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</si>
  <si>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</si>
  <si>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</si>
  <si>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</si>
  <si>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</si>
  <si>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</si>
  <si>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</si>
  <si>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</si>
  <si>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</si>
  <si>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</si>
  <si>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</si>
  <si>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</si>
  <si>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</si>
  <si>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</si>
  <si>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</si>
  <si>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</si>
  <si>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</si>
  <si>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</si>
  <si>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</si>
  <si>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</si>
  <si>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</si>
  <si>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</si>
  <si>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</si>
  <si>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</si>
  <si>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</si>
  <si>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</si>
  <si>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</si>
  <si>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</si>
  <si>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</si>
  <si>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</si>
  <si>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</si>
  <si>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</si>
  <si>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</si>
  <si>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</si>
  <si>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</si>
  <si>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</si>
  <si>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</si>
  <si>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</si>
  <si>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</si>
  <si>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</si>
  <si>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</si>
  <si>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</si>
  <si>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</si>
  <si>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</si>
  <si>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</si>
  <si>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</si>
  <si>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</si>
  <si>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</si>
  <si>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</si>
  <si>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</si>
  <si>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</si>
  <si>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</si>
  <si>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</si>
  <si>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</si>
  <si>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</si>
  <si>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</si>
  <si>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</si>
  <si>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</si>
  <si>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</si>
  <si>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</si>
  <si>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</si>
  <si>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</si>
  <si>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</si>
  <si>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</si>
  <si>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</si>
  <si>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</si>
  <si>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</si>
  <si>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</si>
  <si>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</si>
  <si>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</si>
  <si>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</si>
  <si>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</si>
  <si>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</si>
  <si>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</si>
  <si>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</si>
  <si>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</si>
  <si>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</si>
  <si>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</si>
  <si>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</si>
  <si>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</si>
  <si>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</si>
  <si>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</si>
  <si>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</si>
  <si>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</si>
  <si>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</si>
  <si>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</si>
  <si>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</si>
  <si>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</si>
  <si>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</si>
  <si>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</si>
  <si>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</si>
  <si>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</si>
  <si>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</si>
  <si>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</si>
  <si>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</si>
  <si>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</si>
  <si>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</si>
  <si>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</si>
  <si>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</si>
  <si>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</si>
  <si>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</si>
  <si>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</si>
  <si>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</si>
  <si>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</si>
  <si>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</si>
  <si>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</si>
  <si>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</si>
  <si>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</si>
  <si>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</si>
  <si>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</si>
  <si>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</si>
  <si>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</si>
  <si>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</si>
  <si>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</si>
  <si>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</si>
  <si>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</si>
  <si>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</si>
  <si>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</si>
  <si>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</si>
  <si>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</si>
  <si>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</si>
  <si>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</si>
  <si>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</si>
  <si>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</si>
  <si>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</si>
  <si>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</si>
  <si>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</si>
  <si>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</si>
  <si>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</si>
  <si>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</si>
  <si>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</si>
  <si>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</si>
  <si>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</si>
  <si>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</si>
  <si>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</si>
  <si>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</si>
  <si>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</si>
  <si>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</si>
  <si>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</si>
  <si>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</si>
  <si>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</si>
  <si>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</si>
  <si>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</si>
  <si>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</si>
  <si>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</si>
  <si>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</si>
  <si>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</si>
  <si>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</si>
  <si>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</si>
  <si>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</si>
  <si>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</si>
  <si>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</si>
  <si>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</si>
  <si>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</si>
  <si>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</si>
  <si>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</si>
  <si>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</si>
  <si>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</si>
  <si>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</si>
  <si>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</si>
  <si>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</si>
  <si>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</si>
  <si>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</si>
  <si>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</si>
  <si>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</si>
  <si>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</si>
  <si>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</si>
  <si>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</si>
  <si>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</si>
  <si>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</si>
  <si>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</si>
  <si>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</si>
  <si>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</si>
  <si>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</si>
  <si>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</si>
  <si>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</si>
  <si>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</si>
  <si>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</si>
  <si>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</si>
  <si>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</si>
  <si>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</si>
  <si>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</si>
  <si>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</si>
  <si>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</si>
  <si>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</si>
  <si>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</si>
  <si>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</si>
  <si>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</si>
  <si>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</si>
  <si>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</si>
  <si>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</si>
  <si>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</si>
  <si>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</si>
  <si>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</si>
  <si>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</si>
  <si>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</si>
  <si>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</si>
  <si>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</si>
  <si>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</si>
  <si>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</si>
  <si>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</si>
  <si>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</si>
  <si>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</si>
  <si>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</si>
  <si>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</si>
  <si>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</si>
  <si>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</si>
  <si>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</si>
  <si>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</si>
  <si>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</si>
  <si>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</si>
  <si>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</si>
  <si>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</si>
  <si>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</si>
  <si>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</si>
  <si>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</si>
  <si>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</si>
  <si>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</si>
  <si>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</si>
  <si>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</si>
  <si>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</si>
  <si>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</si>
  <si>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</si>
  <si>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</si>
  <si>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</si>
  <si>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</si>
  <si>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</si>
  <si>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</si>
  <si>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</si>
  <si>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</si>
  <si>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</si>
  <si>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</si>
  <si>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</si>
  <si>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</si>
  <si>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</si>
  <si>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</si>
  <si>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</si>
  <si>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</si>
  <si>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</si>
  <si>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</si>
  <si>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</si>
  <si>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</si>
  <si>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</si>
  <si>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</si>
  <si>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</si>
  <si>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</si>
  <si>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</si>
  <si>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</si>
  <si>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</si>
  <si>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</si>
  <si>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</si>
  <si>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</si>
  <si>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</si>
  <si>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</si>
  <si>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</si>
  <si>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</si>
  <si>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</si>
  <si>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</si>
  <si>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</si>
  <si>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</si>
  <si>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</si>
  <si>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</si>
  <si>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</si>
  <si>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</si>
  <si>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</si>
  <si>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</si>
  <si>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</si>
  <si>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</si>
  <si>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</si>
  <si>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</si>
  <si>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</si>
  <si>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</si>
  <si>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</si>
  <si>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</si>
  <si>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</si>
  <si>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</si>
  <si>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</si>
  <si>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</si>
  <si>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</si>
  <si>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</si>
  <si>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</si>
  <si>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</si>
  <si>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</si>
  <si>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</si>
  <si>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</si>
  <si>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</si>
  <si>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</si>
  <si>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</si>
  <si>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</si>
  <si>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</si>
  <si>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</si>
  <si>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</si>
  <si>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</si>
  <si>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</si>
  <si>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</si>
  <si>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</si>
  <si>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</si>
  <si>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</si>
  <si>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</si>
  <si>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</si>
  <si>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</si>
  <si>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</si>
  <si>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</si>
  <si>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</si>
  <si>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</si>
  <si>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</si>
  <si>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</si>
  <si>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</si>
  <si>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</si>
  <si>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</si>
  <si>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</si>
  <si>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</si>
  <si>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</si>
  <si>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</si>
  <si>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</si>
  <si>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</si>
  <si>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</si>
  <si>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</si>
  <si>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</si>
  <si>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</si>
  <si>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</si>
  <si>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</si>
  <si>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</si>
  <si>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</si>
  <si>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</si>
  <si>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</si>
  <si>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</si>
  <si>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</si>
  <si>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</si>
  <si>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</si>
  <si>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</si>
  <si>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</si>
  <si>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</si>
  <si>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</si>
  <si>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</si>
  <si>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</si>
  <si>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</si>
  <si>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</si>
  <si>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</si>
  <si>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</si>
  <si>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</si>
  <si>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</si>
  <si>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</si>
  <si>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</si>
  <si>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</si>
  <si>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</si>
  <si>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</si>
  <si>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</si>
  <si>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</si>
  <si>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</si>
  <si>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</si>
  <si>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</si>
  <si>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</si>
  <si>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</si>
  <si>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</si>
  <si>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</si>
  <si>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</si>
  <si>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</si>
  <si>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</si>
  <si>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</si>
  <si>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</si>
  <si>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</si>
  <si>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</si>
  <si>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</si>
  <si>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</si>
  <si>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</si>
  <si>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</si>
  <si>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</si>
  <si>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</si>
  <si>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</si>
  <si>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</si>
  <si>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</si>
  <si>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</si>
  <si>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</si>
  <si>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</si>
  <si>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</si>
  <si>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</si>
  <si>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</si>
  <si>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</si>
  <si>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</si>
  <si>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</si>
  <si>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</si>
  <si>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</si>
  <si>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</si>
  <si>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</si>
  <si>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</si>
  <si>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</si>
  <si>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</si>
  <si>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</si>
  <si>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</si>
  <si>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</si>
  <si>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</si>
  <si>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</si>
  <si>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</si>
  <si>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</si>
  <si>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</si>
  <si>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</si>
  <si>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</si>
  <si>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</si>
  <si>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</si>
  <si>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</si>
  <si>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</si>
  <si>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</si>
  <si>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</si>
  <si>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</si>
  <si>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</si>
  <si>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</si>
  <si>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</si>
  <si>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</si>
  <si>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</si>
  <si>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</si>
  <si>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</si>
  <si>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</si>
  <si>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</si>
  <si>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</si>
  <si>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</si>
  <si>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</si>
  <si>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</si>
  <si>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</si>
  <si>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</si>
  <si>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</si>
  <si>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</si>
  <si>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</si>
  <si>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</si>
  <si>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</si>
  <si>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</si>
  <si>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</si>
  <si>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</si>
  <si>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</si>
  <si>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</si>
  <si>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</si>
  <si>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</si>
  <si>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</si>
  <si>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</si>
  <si>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</si>
  <si>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</si>
  <si>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</si>
  <si>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</si>
  <si>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</si>
  <si>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</si>
  <si>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</si>
  <si>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</si>
  <si>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</si>
  <si>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</si>
  <si>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</si>
  <si>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</si>
  <si>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</si>
  <si>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</si>
  <si>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</si>
  <si>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</si>
  <si>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</si>
  <si>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</si>
  <si>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</si>
  <si>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</si>
  <si>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</si>
  <si>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</si>
  <si>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</si>
  <si>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</si>
  <si>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</si>
  <si>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</si>
  <si>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</si>
  <si>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</si>
  <si>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</si>
  <si>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</si>
  <si>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</si>
  <si>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</si>
  <si>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</si>
  <si>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</si>
  <si>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</si>
  <si>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</si>
  <si>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</si>
  <si>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</si>
  <si>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</si>
  <si>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</si>
  <si>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</si>
  <si>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</si>
  <si>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</si>
  <si>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</si>
  <si>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</si>
  <si>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</si>
  <si>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</si>
  <si>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</si>
  <si>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</si>
  <si>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</si>
  <si>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</si>
  <si>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</si>
  <si>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</si>
  <si>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</si>
  <si>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</si>
  <si>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</si>
  <si>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</si>
  <si>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</si>
  <si>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</si>
  <si>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</si>
  <si>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</si>
  <si>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</si>
  <si>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</si>
  <si>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</si>
  <si>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</si>
  <si>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</si>
  <si>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</si>
  <si>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</si>
  <si>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</si>
  <si>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</si>
  <si>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</si>
  <si>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</si>
  <si>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</si>
  <si>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</si>
  <si>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</si>
  <si>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</si>
  <si>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</si>
  <si>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</si>
  <si>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</si>
  <si>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</si>
  <si>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</si>
  <si>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</si>
  <si>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</si>
  <si>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</si>
  <si>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</si>
  <si>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</si>
  <si>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</si>
  <si>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</si>
  <si>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</si>
  <si>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</si>
  <si>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</si>
  <si>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</si>
  <si>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</si>
  <si>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</si>
  <si>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</si>
  <si>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</si>
  <si>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</si>
  <si>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</si>
  <si>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</si>
  <si>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</si>
  <si>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</si>
  <si>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</si>
  <si>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</si>
  <si>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</si>
  <si>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</si>
  <si>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</si>
  <si>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</si>
  <si>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</si>
  <si>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</si>
  <si>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</si>
  <si>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</si>
  <si>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</si>
  <si>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</si>
  <si>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</si>
  <si>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</si>
  <si>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</si>
  <si>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</si>
  <si>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</si>
  <si>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</si>
  <si>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</si>
  <si>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</si>
  <si>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</si>
  <si>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</si>
  <si>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</si>
  <si>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</si>
  <si>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</si>
  <si>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</si>
  <si>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</si>
  <si>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</si>
  <si>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</si>
  <si>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</si>
  <si>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</si>
  <si>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</si>
  <si>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</si>
  <si>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</si>
  <si>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</si>
  <si>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</si>
  <si>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</si>
  <si>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</si>
  <si>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</si>
  <si>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</si>
  <si>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</si>
  <si>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</si>
  <si>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</si>
  <si>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</si>
  <si>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</si>
  <si>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</si>
  <si>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</si>
  <si>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</si>
  <si>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</si>
  <si>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</si>
  <si>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</si>
  <si>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</si>
  <si>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</si>
  <si>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</si>
  <si>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</si>
  <si>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</si>
  <si>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</si>
  <si>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</si>
  <si>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</si>
  <si>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</si>
  <si>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</si>
  <si>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</si>
  <si>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</si>
  <si>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</si>
  <si>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</si>
  <si>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</si>
  <si>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</si>
  <si>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</si>
  <si>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</si>
  <si>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</si>
  <si>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</si>
  <si>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</si>
  <si>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</si>
  <si>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</si>
  <si>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</si>
  <si>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</si>
  <si>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</si>
  <si>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</si>
  <si>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</si>
  <si>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</si>
  <si>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</si>
  <si>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</si>
  <si>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</si>
  <si>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</si>
  <si>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</si>
  <si>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</si>
  <si>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</si>
  <si>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</si>
  <si>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</si>
  <si>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</si>
  <si>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</si>
  <si>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</si>
  <si>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</si>
  <si>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</si>
  <si>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</si>
  <si>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</si>
  <si>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</si>
  <si>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</si>
  <si>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</si>
  <si>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</si>
  <si>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</si>
  <si>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</si>
  <si>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</si>
  <si>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</si>
  <si>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</si>
  <si>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</si>
  <si>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</si>
  <si>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</si>
  <si>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</si>
  <si>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</si>
  <si>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</si>
  <si>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</si>
  <si>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</si>
  <si>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</si>
  <si>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</si>
  <si>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</si>
  <si>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</si>
  <si>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</si>
  <si>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</si>
  <si>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</si>
  <si>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</si>
  <si>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</si>
  <si>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</si>
  <si>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</si>
  <si>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</si>
  <si>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</si>
  <si>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</si>
  <si>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</si>
  <si>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</si>
  <si>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</si>
  <si>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</si>
  <si>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</si>
  <si>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</si>
  <si>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</si>
  <si>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</si>
  <si>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</si>
  <si>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</si>
  <si>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</si>
  <si>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</si>
  <si>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</si>
  <si>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</si>
  <si>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</si>
  <si>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</si>
  <si>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</si>
  <si>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</si>
  <si>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</si>
  <si>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</si>
  <si>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</si>
  <si>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</si>
  <si>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</si>
  <si>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</si>
  <si>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</si>
  <si>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</si>
  <si>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</si>
  <si>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</si>
  <si>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</si>
  <si>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</si>
  <si>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</si>
  <si>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</si>
  <si>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</si>
  <si>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</si>
  <si>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</si>
  <si>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</si>
  <si>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</si>
  <si>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</si>
  <si>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</si>
  <si>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</si>
  <si>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</si>
  <si>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</si>
  <si>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</si>
  <si>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</si>
  <si>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</si>
  <si>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</si>
  <si>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</si>
  <si>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</si>
  <si>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</si>
  <si>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</si>
  <si>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</si>
  <si>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</si>
  <si>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</si>
  <si>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</si>
  <si>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</si>
  <si>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</si>
  <si>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</si>
  <si>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</si>
  <si>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</si>
  <si>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</si>
  <si>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</si>
  <si>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</si>
  <si>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</si>
  <si>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</si>
  <si>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</si>
  <si>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</si>
  <si>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</si>
  <si>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</si>
  <si>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</si>
  <si>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</si>
  <si>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</si>
  <si>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</si>
  <si>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</si>
  <si>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</si>
  <si>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</si>
  <si>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</si>
  <si>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</si>
  <si>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</si>
  <si>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</si>
  <si>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</si>
  <si>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</si>
  <si>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</si>
  <si>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</si>
  <si>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</si>
  <si>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</si>
  <si>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</si>
  <si>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</si>
  <si>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</si>
  <si>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</si>
  <si>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</si>
  <si>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</si>
  <si>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</si>
  <si>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</si>
  <si>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</si>
  <si>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</si>
  <si>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</si>
  <si>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</si>
  <si>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</si>
  <si>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</si>
  <si>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</si>
  <si>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</si>
  <si>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</si>
  <si>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</si>
  <si>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</si>
  <si>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</si>
  <si>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</si>
  <si>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</si>
  <si>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</si>
  <si>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</si>
  <si>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</si>
  <si>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</si>
  <si>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</si>
  <si>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</si>
  <si>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</si>
  <si>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</si>
  <si>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</si>
  <si>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</si>
  <si>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</si>
  <si>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</si>
  <si>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</si>
  <si>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</si>
  <si>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</si>
  <si>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</si>
  <si>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</si>
  <si>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</si>
  <si>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</si>
  <si>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</si>
  <si>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</si>
  <si>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</si>
  <si>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</si>
  <si>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</si>
  <si>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</si>
  <si>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</si>
  <si>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</si>
  <si>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</si>
  <si>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</si>
  <si>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</si>
  <si>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</si>
  <si>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</si>
  <si>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</si>
  <si>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</si>
  <si>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</si>
  <si>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</si>
  <si>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</si>
  <si>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</si>
  <si>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</si>
  <si>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</si>
  <si>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</si>
  <si>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</si>
  <si>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</si>
  <si>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</si>
  <si>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</si>
  <si>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</si>
  <si>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</si>
  <si>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</si>
  <si>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</si>
  <si>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</si>
  <si>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</si>
  <si>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</si>
  <si>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</si>
  <si>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</si>
  <si>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</si>
  <si>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</si>
  <si>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</si>
  <si>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</si>
  <si>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</si>
  <si>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</si>
  <si>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</si>
  <si>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</si>
  <si>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</si>
  <si>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</si>
  <si>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</si>
  <si>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</si>
  <si>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</si>
  <si>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</si>
  <si>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</si>
  <si>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</si>
  <si>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</si>
  <si>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</si>
  <si>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</si>
  <si>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</si>
  <si>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</si>
  <si>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</si>
  <si>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</si>
  <si>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</si>
  <si>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</si>
  <si>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</si>
  <si>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</si>
  <si>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</si>
  <si>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</si>
  <si>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</si>
  <si>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</si>
  <si>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</si>
  <si>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</si>
  <si>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</si>
  <si>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</si>
  <si>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</si>
  <si>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</si>
  <si>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</si>
  <si>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</si>
  <si>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</si>
  <si>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</si>
  <si>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</si>
  <si>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</si>
  <si>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</si>
  <si>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</si>
  <si>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</si>
  <si>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</si>
  <si>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</si>
  <si>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</si>
  <si>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</si>
  <si>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</si>
  <si>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</si>
  <si>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</si>
  <si>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</si>
  <si>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</si>
  <si>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</si>
  <si>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</si>
  <si>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</si>
  <si>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</si>
  <si>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</si>
  <si>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</si>
  <si>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</si>
  <si>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</si>
  <si>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</si>
  <si>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</si>
  <si>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</si>
  <si>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</si>
  <si>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</si>
  <si>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</si>
  <si>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</si>
  <si>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</si>
  <si>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</si>
  <si>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</si>
  <si>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</si>
  <si>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</si>
  <si>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</si>
  <si>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</si>
  <si>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</si>
  <si>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</si>
  <si>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</si>
  <si>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</si>
  <si>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</si>
  <si>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</si>
  <si>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</si>
  <si>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</si>
  <si>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</si>
  <si>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</si>
  <si>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</si>
  <si>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</si>
  <si>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</si>
  <si>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</si>
  <si>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</si>
  <si>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</si>
  <si>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</si>
  <si>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</si>
  <si>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</si>
  <si>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</si>
  <si>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</si>
  <si>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</si>
  <si>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</si>
  <si>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</si>
  <si>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</si>
  <si>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</si>
  <si>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</si>
  <si>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</si>
  <si>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</si>
  <si>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</si>
  <si>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</si>
  <si>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</si>
  <si>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</si>
  <si>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</si>
  <si>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</si>
  <si>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</si>
  <si>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</si>
  <si>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</si>
  <si>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</si>
  <si>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</si>
  <si>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</si>
  <si>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</si>
  <si>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</si>
  <si>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</si>
  <si>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</si>
  <si>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</si>
  <si>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</si>
  <si>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</si>
  <si>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</si>
  <si>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</si>
  <si>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</si>
  <si>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</si>
  <si>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</si>
  <si>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</si>
  <si>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</si>
  <si>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</si>
  <si>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</si>
  <si>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</si>
  <si>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</si>
  <si>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</si>
  <si>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</si>
  <si>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</si>
  <si>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</si>
  <si>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</si>
  <si>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</si>
  <si>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</si>
  <si>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</si>
  <si>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</si>
  <si>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</si>
  <si>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</si>
  <si>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</si>
  <si>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</si>
  <si>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</si>
  <si>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</si>
  <si>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</si>
  <si>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</si>
  <si>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</si>
  <si>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</si>
  <si>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</si>
  <si>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</si>
  <si>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</si>
  <si>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</si>
  <si>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</si>
  <si>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</si>
  <si>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</si>
  <si>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</si>
  <si>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</si>
  <si>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</si>
  <si>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</si>
  <si>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</si>
  <si>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</si>
  <si>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</si>
  <si>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</si>
  <si>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</si>
  <si>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</si>
  <si>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</si>
  <si>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</si>
  <si>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</si>
  <si>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</si>
  <si>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</si>
  <si>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</si>
  <si>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</si>
  <si>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</si>
  <si>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</si>
  <si>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</si>
  <si>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</si>
  <si>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</si>
  <si>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</si>
  <si>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</si>
  <si>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</si>
  <si>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</si>
  <si>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</si>
  <si>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</si>
  <si>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</si>
  <si>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</si>
  <si>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</si>
  <si>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</si>
  <si>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</si>
  <si>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</si>
  <si>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</si>
  <si>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</si>
  <si>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</si>
  <si>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</si>
  <si>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</si>
  <si>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</si>
  <si>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</si>
  <si>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</si>
  <si>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</si>
  <si>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</si>
  <si>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</si>
  <si>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</si>
  <si>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</si>
  <si>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</si>
  <si>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</si>
  <si>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</si>
  <si>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</si>
  <si>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</si>
  <si>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</si>
  <si>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</si>
  <si>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</si>
  <si>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</si>
  <si>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</si>
  <si>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</si>
  <si>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</si>
  <si>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</si>
  <si>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</si>
  <si>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</si>
  <si>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</si>
  <si>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</si>
  <si>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</si>
  <si>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</si>
  <si>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</si>
  <si>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</si>
  <si>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</si>
  <si>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</si>
  <si>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</si>
  <si>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</si>
  <si>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</si>
  <si>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</si>
  <si>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</si>
  <si>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</si>
  <si>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</si>
  <si>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</si>
  <si>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</si>
  <si>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</si>
  <si>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</si>
  <si>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</si>
  <si>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</si>
  <si>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</si>
  <si>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</si>
  <si>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</si>
  <si>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</si>
  <si>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</si>
  <si>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</si>
  <si>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</si>
  <si>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</si>
  <si>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</si>
  <si>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</si>
  <si>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</si>
  <si>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</si>
  <si>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</si>
  <si>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</si>
  <si>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</si>
  <si>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</si>
  <si>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</si>
  <si>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</si>
  <si>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</si>
  <si>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</si>
  <si>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</si>
  <si>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</si>
  <si>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</si>
  <si>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</si>
  <si>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</si>
  <si>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</si>
  <si>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</si>
  <si>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</si>
  <si>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</si>
  <si>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</si>
  <si>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</si>
  <si>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</si>
  <si>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</si>
  <si>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</si>
  <si>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</si>
  <si>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</si>
  <si>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</si>
  <si>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</si>
  <si>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</si>
  <si>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</si>
  <si>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</si>
  <si>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</si>
  <si>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</si>
  <si>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</si>
  <si>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</si>
  <si>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</si>
  <si>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</si>
  <si>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</si>
  <si>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</si>
  <si>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</si>
  <si>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</si>
  <si>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</si>
  <si>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</si>
  <si>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</si>
  <si>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</si>
  <si>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</si>
  <si>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</si>
  <si>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</si>
  <si>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</si>
  <si>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</si>
  <si>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</si>
  <si>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</si>
  <si>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</si>
  <si>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</si>
  <si>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</si>
  <si>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</si>
  <si>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</si>
  <si>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</si>
  <si>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</si>
  <si>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</si>
  <si>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</si>
  <si>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</si>
  <si>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</si>
  <si>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</si>
  <si>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</si>
  <si>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</si>
  <si>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</si>
  <si>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</si>
  <si>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</si>
  <si>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</si>
  <si>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</si>
  <si>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</si>
  <si>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</si>
  <si>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</si>
  <si>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</si>
  <si>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</si>
  <si>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</si>
  <si>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</si>
  <si>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</si>
  <si>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</si>
  <si>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</si>
  <si>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</si>
  <si>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</si>
  <si>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</si>
  <si>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</si>
  <si>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</si>
  <si>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</si>
  <si>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</si>
  <si>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</si>
  <si>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</si>
  <si>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</si>
  <si>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</si>
  <si>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</si>
  <si>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</si>
  <si>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</si>
  <si>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</si>
  <si>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</si>
  <si>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</si>
  <si>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</si>
  <si>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</si>
  <si>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</si>
  <si>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</si>
  <si>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</si>
  <si>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</si>
  <si>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</si>
  <si>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</si>
  <si>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</si>
  <si>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</si>
  <si>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</si>
  <si>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</si>
  <si>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</si>
  <si>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</si>
  <si>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</si>
  <si>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</si>
  <si>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</si>
  <si>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</si>
  <si>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</si>
  <si>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</si>
  <si>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</si>
  <si>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</si>
  <si>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</si>
  <si>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</si>
  <si>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</si>
  <si>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</si>
  <si>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</si>
  <si>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</si>
  <si>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</si>
  <si>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</si>
  <si>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</si>
  <si>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</si>
  <si>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</si>
  <si>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</si>
  <si>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</si>
  <si>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</si>
  <si>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</si>
  <si>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</si>
  <si>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</si>
  <si>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</si>
  <si>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</si>
  <si>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</si>
  <si>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</si>
  <si>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</si>
  <si>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</si>
  <si>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</si>
  <si>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</si>
  <si>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</si>
  <si>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</si>
  <si>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</si>
  <si>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</si>
  <si>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</si>
  <si>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</si>
  <si>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</si>
  <si>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</si>
  <si>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</si>
  <si>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</si>
  <si>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</si>
  <si>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</si>
  <si>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</si>
  <si>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</si>
  <si>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</si>
  <si>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</si>
  <si>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</si>
  <si>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</si>
  <si>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</si>
  <si>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</si>
  <si>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</si>
  <si>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</si>
  <si>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</si>
  <si>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</si>
  <si>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</si>
  <si>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</si>
  <si>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</si>
  <si>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</si>
  <si>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</si>
  <si>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</si>
  <si>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</si>
  <si>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</si>
  <si>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</si>
  <si>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</si>
  <si>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</si>
  <si>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</si>
  <si>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</si>
  <si>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</si>
  <si>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</si>
  <si>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</si>
  <si>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</si>
  <si>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</si>
  <si>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</si>
  <si>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</si>
  <si>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</si>
  <si>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</si>
  <si>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</si>
  <si>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</si>
  <si>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</si>
  <si>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</si>
  <si>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</si>
  <si>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</si>
  <si>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</si>
  <si>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</si>
  <si>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</si>
  <si>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</si>
  <si>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</si>
  <si>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</si>
  <si>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</si>
  <si>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</si>
  <si>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</si>
  <si>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</si>
  <si>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</si>
  <si>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</si>
  <si>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</si>
  <si>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</si>
  <si>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</si>
  <si>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</si>
  <si>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</si>
  <si>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</si>
  <si>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</si>
  <si>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</si>
  <si>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</si>
  <si>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</si>
  <si>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</si>
  <si>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</si>
  <si>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</si>
  <si>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</si>
  <si>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</si>
  <si>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</si>
  <si>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</si>
  <si>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</si>
  <si>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</si>
  <si>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</si>
  <si>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</si>
  <si>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</si>
  <si>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</si>
  <si>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</si>
  <si>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</si>
  <si>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</si>
  <si>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</si>
  <si>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</si>
  <si>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</si>
  <si>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</si>
  <si>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</si>
  <si>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</si>
  <si>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</si>
  <si>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</si>
  <si>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</si>
  <si>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</si>
  <si>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</si>
  <si>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</si>
  <si>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</si>
  <si>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</si>
  <si>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</si>
  <si>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</si>
  <si>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</si>
  <si>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</si>
  <si>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</si>
  <si>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</si>
  <si>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</si>
  <si>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</si>
  <si>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</si>
  <si>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</si>
  <si>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</si>
  <si>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</si>
  <si>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</si>
  <si>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</si>
  <si>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</si>
  <si>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</si>
  <si>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</si>
  <si>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</si>
  <si>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</si>
  <si>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</si>
  <si>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</si>
  <si>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</si>
  <si>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</si>
  <si>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</si>
  <si>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</si>
  <si>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</si>
  <si>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</si>
  <si>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</si>
  <si>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</si>
  <si>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</si>
  <si>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</si>
  <si>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</si>
  <si>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</si>
  <si>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</si>
  <si>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</si>
  <si>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</si>
  <si>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</si>
  <si>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</si>
  <si>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</si>
  <si>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</si>
  <si>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</si>
  <si>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</si>
  <si>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</si>
  <si>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</si>
  <si>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</si>
  <si>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</si>
  <si>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</si>
  <si>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</si>
  <si>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</si>
  <si>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</si>
  <si>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</si>
  <si>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</si>
  <si>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</si>
  <si>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</si>
  <si>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</si>
  <si>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</si>
  <si>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</si>
  <si>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</si>
  <si>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</si>
  <si>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</si>
  <si>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</si>
  <si>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</si>
  <si>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</si>
  <si>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</si>
  <si>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</si>
  <si>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</si>
  <si>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</si>
  <si>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</si>
  <si>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</si>
  <si>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</si>
  <si>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</si>
  <si>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</si>
  <si>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</si>
  <si>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</si>
  <si>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</si>
  <si>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</si>
  <si>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</si>
  <si>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</si>
  <si>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</si>
  <si>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</si>
  <si>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</si>
  <si>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</si>
  <si>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</si>
  <si>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</si>
  <si>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</si>
  <si>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</si>
  <si>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</si>
  <si>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</si>
  <si>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</si>
  <si>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</si>
  <si>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</si>
  <si>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</si>
  <si>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</si>
  <si>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</si>
  <si>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</si>
  <si>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</si>
  <si>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</si>
  <si>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</si>
  <si>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</si>
  <si>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</si>
  <si>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</si>
  <si>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</si>
  <si>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</si>
  <si>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</si>
  <si>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</si>
  <si>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</si>
  <si>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</si>
  <si>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</si>
  <si>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</si>
  <si>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</si>
  <si>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</si>
  <si>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</si>
  <si>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</si>
  <si>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</si>
  <si>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</si>
  <si>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</si>
  <si>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</si>
  <si>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</si>
  <si>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</si>
  <si>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</si>
  <si>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</si>
  <si>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</si>
  <si>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</si>
  <si>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</si>
  <si>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</si>
  <si>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</si>
  <si>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</si>
  <si>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</si>
  <si>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</si>
  <si>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</si>
  <si>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</si>
  <si>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</si>
  <si>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</si>
  <si>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</si>
  <si>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</si>
  <si>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</si>
  <si>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</si>
  <si>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</si>
  <si>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</si>
  <si>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</si>
  <si>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</si>
  <si>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</si>
  <si>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</si>
  <si>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</si>
  <si>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</si>
  <si>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</si>
  <si>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</si>
  <si>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</si>
  <si>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</si>
  <si>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</si>
  <si>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</si>
  <si>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</si>
  <si>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</si>
  <si>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</si>
  <si>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</si>
  <si>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</si>
  <si>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</si>
  <si>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</si>
  <si>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</si>
  <si>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</si>
  <si>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</si>
  <si>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</si>
  <si>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</si>
  <si>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</si>
  <si>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</si>
  <si>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</si>
  <si>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</si>
  <si>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</si>
  <si>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</si>
  <si>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</si>
  <si>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</si>
  <si>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</si>
  <si>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</si>
  <si>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</si>
  <si>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</si>
  <si>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</si>
  <si>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</si>
  <si>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</si>
  <si>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</si>
  <si>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</si>
  <si>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</si>
  <si>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</si>
  <si>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</si>
  <si>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</si>
  <si>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</si>
  <si>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</si>
  <si>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</si>
  <si>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</si>
  <si>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</si>
  <si>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</si>
  <si>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</si>
  <si>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</si>
  <si>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</si>
  <si>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</si>
  <si>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</si>
  <si>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</si>
  <si>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</si>
  <si>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</si>
  <si>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</si>
  <si>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</si>
  <si>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</si>
  <si>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</si>
  <si>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</si>
  <si>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</si>
  <si>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</si>
  <si>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</si>
  <si>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</si>
  <si>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</si>
  <si>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</si>
  <si>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</si>
  <si>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</si>
  <si>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</si>
  <si>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</si>
  <si>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</si>
  <si>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</si>
  <si>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</si>
  <si>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</si>
  <si>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</si>
  <si>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</si>
  <si>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</si>
  <si>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</si>
  <si>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</si>
  <si>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</si>
  <si>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</si>
  <si>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</si>
  <si>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</si>
  <si>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</si>
  <si>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</si>
  <si>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</si>
  <si>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</si>
  <si>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</si>
  <si>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</si>
  <si>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</si>
  <si>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</si>
  <si>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</si>
  <si>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</si>
  <si>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</si>
  <si>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</si>
  <si>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</si>
  <si>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</si>
  <si>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</si>
  <si>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</si>
  <si>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</si>
  <si>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</si>
  <si>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</si>
  <si>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</si>
  <si>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</si>
  <si>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</si>
  <si>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</si>
  <si>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</si>
  <si>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</si>
  <si>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</si>
  <si>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</si>
  <si>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</si>
  <si>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</si>
  <si>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</si>
  <si>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</si>
  <si>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</si>
  <si>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</si>
  <si>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</si>
  <si>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</si>
  <si>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</si>
  <si>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</si>
  <si>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</si>
  <si>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</si>
  <si>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</si>
  <si>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</si>
  <si>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</si>
  <si>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</si>
  <si>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</si>
  <si>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</si>
  <si>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</si>
  <si>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</si>
  <si>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</si>
  <si>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</si>
  <si>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</si>
  <si>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</si>
  <si>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</si>
  <si>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</si>
  <si>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</si>
  <si>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</si>
  <si>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</si>
  <si>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</si>
  <si>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</si>
  <si>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</si>
  <si>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</si>
  <si>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</si>
  <si>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</si>
  <si>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</si>
  <si>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</si>
  <si>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</si>
  <si>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</si>
  <si>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</si>
  <si>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</si>
  <si>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</si>
  <si>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</si>
  <si>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</si>
  <si>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</si>
  <si>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</si>
  <si>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</si>
  <si>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</si>
  <si>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</si>
  <si>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</si>
  <si>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</si>
  <si>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</si>
  <si>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</si>
  <si>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</si>
  <si>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</si>
  <si>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</si>
  <si>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</si>
  <si>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</si>
  <si>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</si>
  <si>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</si>
  <si>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</si>
  <si>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</si>
  <si>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</si>
  <si>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</si>
  <si>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</si>
  <si>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</si>
  <si>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</si>
  <si>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</si>
  <si>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</si>
  <si>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</si>
  <si>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</si>
  <si>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</si>
  <si>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</si>
  <si>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</si>
  <si>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</si>
  <si>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</si>
  <si>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</si>
  <si>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</si>
  <si>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</si>
  <si>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</si>
  <si>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</si>
  <si>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</si>
  <si>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</si>
  <si>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</si>
  <si>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</si>
  <si>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</si>
  <si>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</si>
  <si>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</si>
  <si>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</si>
  <si>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</si>
  <si>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</si>
  <si>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</si>
  <si>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</si>
  <si>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</si>
  <si>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</si>
  <si>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</si>
  <si>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</si>
  <si>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</si>
  <si>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</si>
  <si>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</si>
  <si>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</si>
  <si>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</si>
  <si>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</si>
  <si>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</si>
  <si>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</si>
  <si>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</si>
  <si>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</si>
  <si>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</si>
  <si>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</si>
  <si>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</si>
  <si>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</si>
  <si>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</si>
  <si>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</si>
  <si>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</si>
  <si>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</si>
  <si>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</si>
  <si>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</si>
  <si>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</si>
  <si>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</si>
  <si>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</si>
  <si>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</si>
  <si>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</si>
  <si>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</si>
  <si>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</si>
  <si>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</si>
  <si>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</si>
  <si>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</si>
  <si>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</si>
  <si>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</si>
  <si>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</si>
  <si>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</si>
  <si>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</si>
  <si>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</si>
  <si>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</si>
  <si>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</si>
  <si>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</si>
  <si>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</si>
  <si>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</si>
  <si>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</si>
  <si>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</si>
  <si>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</si>
  <si>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</si>
  <si>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</si>
  <si>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</si>
  <si>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</si>
  <si>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</si>
  <si>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</si>
  <si>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</si>
  <si>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</si>
  <si>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</si>
  <si>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</si>
  <si>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</si>
  <si>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</si>
  <si>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</si>
  <si>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</si>
  <si>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</si>
  <si>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</si>
  <si>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</si>
  <si>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</si>
  <si>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</si>
  <si>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</si>
  <si>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</si>
  <si>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</si>
  <si>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</si>
  <si>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</si>
  <si>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</si>
  <si>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</si>
  <si>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</si>
  <si>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</si>
  <si>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</si>
  <si>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</si>
  <si>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</si>
  <si>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</si>
  <si>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</si>
  <si>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</si>
  <si>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</si>
  <si>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</si>
  <si>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</si>
  <si>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</si>
  <si>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</si>
  <si>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</si>
  <si>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</si>
  <si>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</si>
  <si>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</si>
  <si>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</si>
  <si>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</si>
  <si>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</si>
  <si>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</si>
  <si>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</si>
  <si>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</si>
  <si>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</si>
  <si>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</si>
  <si>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</si>
  <si>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</si>
  <si>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</si>
  <si>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</si>
  <si>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</si>
  <si>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</si>
  <si>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</si>
  <si>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</si>
  <si>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</si>
  <si>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</si>
  <si>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</si>
  <si>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</si>
  <si>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</si>
  <si>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</si>
  <si>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</si>
  <si>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</si>
  <si>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</si>
  <si>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</si>
  <si>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</si>
  <si>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</si>
  <si>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</si>
  <si>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</si>
  <si>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</si>
  <si>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</si>
  <si>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</si>
  <si>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</si>
  <si>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</si>
  <si>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</si>
  <si>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</si>
  <si>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</si>
  <si>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</si>
  <si>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</si>
  <si>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</si>
  <si>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</si>
  <si>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</si>
  <si>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</si>
  <si>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</si>
  <si>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</si>
  <si>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</si>
  <si>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</si>
  <si>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</si>
  <si>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</si>
  <si>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</si>
  <si>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</si>
  <si>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</si>
  <si>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</si>
  <si>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</si>
  <si>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</si>
  <si>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</si>
  <si>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</si>
  <si>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</si>
  <si>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</si>
  <si>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</si>
  <si>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</si>
  <si>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</si>
  <si>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</si>
  <si>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</si>
  <si>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</si>
  <si>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</si>
  <si>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</si>
  <si>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</si>
  <si>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</si>
  <si>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</si>
  <si>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</si>
  <si>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</si>
  <si>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</si>
  <si>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</si>
  <si>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</si>
  <si>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</si>
  <si>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</si>
  <si>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</si>
  <si>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</si>
  <si>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</si>
  <si>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</si>
  <si>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</si>
  <si>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</si>
  <si>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</si>
  <si>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</si>
  <si>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</si>
  <si>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</si>
  <si>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</si>
  <si>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</si>
  <si>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</si>
  <si>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</si>
  <si>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</si>
  <si>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</si>
  <si>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</si>
  <si>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</si>
  <si>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</si>
  <si>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</si>
  <si>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</si>
  <si>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</si>
  <si>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</si>
  <si>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</si>
  <si>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</si>
  <si>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</si>
  <si>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</si>
  <si>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</si>
  <si>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</si>
  <si>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</si>
  <si>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</si>
  <si>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</si>
  <si>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</si>
  <si>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</si>
  <si>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</si>
  <si>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</si>
  <si>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</si>
  <si>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</si>
  <si>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</si>
  <si>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</si>
  <si>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</si>
  <si>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</si>
  <si>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</si>
  <si>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</si>
  <si>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</si>
  <si>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</si>
  <si>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</si>
  <si>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</si>
  <si>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</si>
  <si>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</si>
  <si>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</si>
  <si>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</si>
  <si>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</si>
  <si>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</si>
  <si>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</si>
  <si>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</si>
  <si>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</si>
  <si>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</si>
  <si>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</si>
  <si>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</si>
  <si>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</si>
  <si>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</si>
  <si>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</si>
  <si>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</si>
  <si>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</si>
  <si>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</si>
  <si>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</si>
  <si>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</si>
  <si>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</si>
  <si>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</si>
  <si>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</si>
  <si>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</si>
  <si>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</si>
  <si>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</si>
  <si>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</si>
  <si>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</si>
  <si>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</si>
  <si>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</si>
  <si>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</si>
  <si>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</si>
  <si>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</si>
  <si>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</si>
  <si>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</si>
  <si>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</si>
  <si>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</si>
  <si>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</si>
  <si>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</si>
  <si>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</si>
  <si>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</si>
  <si>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</si>
  <si>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</si>
  <si>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</si>
  <si>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</si>
  <si>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</si>
  <si>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</si>
  <si>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</si>
  <si>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</si>
  <si>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</si>
  <si>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</si>
  <si>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</si>
  <si>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</si>
  <si>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</si>
  <si>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</si>
  <si>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</si>
  <si>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</si>
  <si>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</si>
  <si>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</si>
  <si>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</si>
  <si>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</si>
  <si>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</si>
  <si>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</si>
  <si>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</si>
  <si>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</si>
  <si>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</si>
  <si>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</si>
  <si>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</si>
  <si>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</si>
  <si>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</si>
  <si>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</si>
  <si>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</si>
  <si>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</si>
  <si>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</si>
  <si>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</si>
  <si>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</si>
  <si>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</si>
  <si>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</si>
  <si>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</si>
  <si>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</si>
  <si>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</si>
  <si>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</si>
  <si>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</si>
  <si>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</si>
  <si>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</si>
  <si>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</si>
  <si>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</si>
  <si>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</si>
  <si>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</si>
  <si>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</si>
  <si>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</si>
  <si>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</si>
  <si>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</si>
  <si>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</si>
  <si>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</si>
  <si>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</si>
  <si>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</si>
  <si>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</si>
  <si>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</si>
  <si>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</si>
  <si>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</si>
  <si>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</si>
  <si>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</si>
  <si>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</si>
  <si>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</si>
  <si>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</si>
  <si>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</si>
  <si>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</si>
  <si>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</si>
  <si>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</si>
  <si>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</si>
  <si>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</si>
  <si>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</si>
  <si>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</si>
  <si>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</si>
  <si>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</si>
  <si>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</si>
  <si>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</si>
  <si>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</si>
  <si>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</si>
  <si>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</si>
  <si>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</si>
  <si>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</si>
  <si>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</si>
  <si>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</si>
  <si>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</si>
  <si>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</si>
  <si>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</si>
  <si>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</si>
  <si>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</si>
  <si>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</si>
  <si>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</si>
  <si>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</si>
  <si>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</si>
  <si>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</si>
  <si>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</si>
  <si>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</si>
  <si>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</si>
  <si>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</si>
  <si>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</si>
  <si>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</si>
  <si>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</si>
  <si>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</si>
  <si>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</si>
  <si>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</si>
  <si>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</si>
  <si>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</si>
  <si>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</si>
  <si>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</si>
  <si>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</si>
  <si>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</si>
  <si>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</si>
  <si>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</si>
  <si>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</si>
  <si>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</si>
  <si>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</si>
  <si>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</si>
  <si>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</si>
  <si>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</si>
  <si>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</si>
  <si>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</si>
  <si>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</si>
  <si>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</si>
  <si>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</si>
  <si>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</si>
  <si>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</si>
  <si>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</si>
  <si>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</si>
  <si>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</si>
  <si>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</si>
  <si>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</si>
  <si>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</si>
  <si>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</si>
  <si>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</si>
  <si>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</si>
  <si>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</si>
  <si>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</si>
  <si>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</si>
  <si>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</si>
  <si>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</si>
  <si>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</si>
  <si>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</si>
  <si>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</si>
  <si>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</si>
  <si>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</si>
  <si>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</si>
  <si>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</si>
  <si>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</si>
  <si>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</si>
  <si>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</si>
  <si>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</si>
  <si>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</si>
  <si>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</si>
  <si>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</si>
  <si>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</si>
  <si>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</si>
  <si>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</si>
  <si>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</si>
  <si>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</si>
  <si>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</si>
  <si>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</si>
  <si>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</si>
  <si>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</si>
  <si>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</si>
  <si>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</si>
  <si>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</si>
  <si>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</si>
  <si>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</si>
  <si>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</si>
  <si>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</si>
  <si>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</si>
  <si>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</si>
  <si>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</si>
  <si>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</si>
  <si>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</si>
  <si>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</si>
  <si>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</si>
  <si>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</si>
  <si>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</si>
  <si>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</si>
  <si>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</si>
  <si>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</si>
  <si>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</si>
  <si>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</si>
  <si>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</si>
  <si>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</si>
  <si>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</si>
  <si>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</si>
  <si>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</si>
  <si>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</si>
  <si>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</si>
  <si>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</si>
  <si>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</si>
  <si>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</si>
  <si>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</si>
  <si>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</si>
  <si>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</si>
  <si>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</si>
  <si>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</si>
  <si>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</si>
  <si>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</si>
  <si>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</si>
  <si>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</si>
  <si>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</si>
  <si>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</si>
  <si>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</si>
  <si>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</si>
  <si>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</si>
  <si>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</si>
  <si>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</si>
  <si>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</si>
  <si>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</si>
  <si>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</si>
  <si>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</si>
  <si>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</si>
  <si>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</si>
  <si>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</si>
  <si>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</si>
  <si>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</si>
  <si>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</si>
  <si>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</si>
  <si>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</si>
  <si>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</si>
  <si>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</si>
  <si>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</si>
  <si>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</si>
  <si>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</si>
  <si>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</si>
  <si>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</si>
  <si>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</si>
  <si>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</si>
  <si>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</si>
  <si>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</si>
  <si>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</si>
  <si>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</si>
  <si>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</si>
  <si>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</si>
  <si>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</si>
  <si>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</si>
  <si>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</si>
  <si>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</si>
  <si>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</si>
  <si>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</si>
  <si>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</si>
  <si>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</si>
  <si>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</si>
  <si>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</si>
  <si>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</si>
  <si>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</si>
  <si>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</si>
  <si>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</si>
  <si>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</si>
  <si>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</si>
  <si>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</si>
  <si>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</si>
  <si>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</si>
  <si>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</si>
  <si>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</si>
  <si>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</si>
  <si>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</si>
  <si>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</si>
  <si>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</si>
  <si>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</si>
  <si>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</si>
  <si>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</si>
  <si>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</si>
  <si>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</si>
  <si>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</si>
  <si>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</si>
  <si>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</si>
  <si>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</si>
  <si>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</si>
  <si>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</si>
  <si>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</si>
  <si>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</si>
  <si>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</si>
  <si>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</si>
  <si>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</si>
  <si>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</si>
  <si>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</si>
  <si>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</si>
  <si>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</si>
  <si>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</si>
  <si>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</si>
  <si>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</si>
  <si>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</si>
  <si>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</si>
  <si>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</si>
  <si>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</si>
  <si>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</si>
  <si>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</si>
  <si>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</si>
  <si>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</si>
  <si>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</si>
  <si>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</si>
  <si>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</si>
  <si>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</si>
  <si>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</si>
  <si>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</si>
  <si>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</si>
  <si>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</si>
  <si>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</si>
  <si>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</si>
  <si>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</si>
  <si>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</si>
  <si>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</si>
  <si>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</si>
  <si>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</si>
  <si>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</si>
  <si>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</si>
  <si>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</si>
  <si>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</si>
  <si>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</si>
  <si>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</si>
  <si>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</si>
  <si>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</si>
  <si>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</si>
  <si>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</si>
  <si>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</si>
  <si>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</si>
  <si>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</si>
  <si>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</si>
  <si>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</si>
  <si>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</si>
  <si>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</si>
  <si>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</si>
  <si>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</si>
  <si>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</si>
  <si>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</si>
  <si>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</si>
  <si>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</si>
  <si>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</si>
  <si>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</si>
  <si>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</si>
  <si>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</si>
  <si>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</si>
  <si>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</si>
  <si>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</si>
  <si>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</si>
  <si>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</si>
  <si>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</si>
  <si>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</si>
  <si>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</si>
  <si>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</si>
  <si>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</si>
  <si>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</si>
  <si>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</si>
  <si>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</si>
  <si>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</si>
  <si>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</si>
  <si>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</si>
  <si>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</si>
  <si>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</si>
  <si>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</si>
  <si>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</si>
  <si>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</si>
  <si>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</si>
  <si>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</si>
  <si>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</si>
  <si>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</si>
  <si>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</si>
  <si>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</si>
  <si>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</si>
  <si>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</si>
  <si>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</si>
  <si>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</si>
  <si>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</si>
  <si>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</si>
  <si>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</si>
  <si>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</si>
  <si>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</si>
  <si>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</si>
  <si>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</si>
  <si>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</si>
  <si>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</si>
  <si>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</si>
  <si>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</si>
  <si>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</si>
  <si>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</si>
  <si>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</si>
  <si>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</si>
  <si>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</si>
  <si>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</si>
  <si>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</si>
  <si>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</si>
  <si>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</si>
  <si>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</si>
  <si>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</si>
  <si>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</si>
  <si>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</si>
  <si>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</si>
  <si>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</si>
  <si>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</si>
  <si>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</si>
  <si>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</si>
  <si>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</si>
  <si>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</si>
  <si>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</si>
  <si>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</si>
  <si>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</si>
  <si>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</si>
  <si>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</si>
  <si>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</si>
  <si>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</si>
  <si>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</si>
  <si>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</si>
  <si>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</si>
  <si>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</si>
  <si>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</si>
  <si>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</si>
  <si>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</si>
  <si>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</si>
  <si>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</si>
  <si>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</si>
  <si>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</si>
  <si>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</si>
  <si>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</si>
  <si>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</si>
  <si>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</si>
  <si>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</si>
  <si>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</si>
  <si>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</si>
  <si>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</si>
  <si>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</si>
  <si>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</si>
  <si>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</si>
  <si>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</si>
  <si>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</si>
  <si>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</si>
  <si>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</si>
  <si>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</si>
  <si>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</si>
  <si>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</si>
  <si>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</si>
  <si>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</si>
  <si>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</si>
  <si>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</si>
  <si>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</si>
  <si>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</si>
  <si>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</si>
  <si>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</si>
  <si>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</si>
  <si>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</si>
  <si>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</si>
  <si>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</si>
  <si>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</si>
  <si>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</si>
  <si>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</si>
  <si>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</si>
  <si>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</si>
  <si>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</si>
  <si>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</si>
  <si>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</si>
  <si>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</si>
  <si>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</si>
  <si>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</si>
  <si>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</si>
  <si>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</si>
  <si>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</si>
  <si>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</si>
  <si>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</si>
  <si>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</si>
  <si>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</si>
  <si>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</si>
  <si>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</si>
  <si>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</si>
  <si>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</si>
  <si>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</si>
  <si>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</si>
  <si>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</si>
  <si>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</si>
  <si>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</si>
  <si>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</si>
  <si>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</si>
  <si>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</si>
  <si>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</si>
  <si>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</si>
  <si>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</si>
  <si>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</si>
  <si>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</si>
  <si>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</si>
  <si>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</si>
  <si>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</si>
  <si>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</si>
  <si>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</si>
  <si>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</si>
  <si>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</si>
  <si>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</si>
  <si>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</si>
  <si>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</si>
  <si>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</si>
  <si>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</si>
  <si>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</si>
  <si>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</si>
  <si>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</si>
  <si>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</si>
  <si>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</si>
  <si>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</si>
  <si>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</si>
  <si>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</si>
  <si>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</si>
  <si>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</si>
  <si>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</si>
  <si>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</si>
  <si>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</si>
  <si>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</si>
  <si>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</si>
  <si>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</si>
  <si>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</si>
  <si>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</si>
  <si>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</si>
  <si>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</si>
  <si>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</si>
  <si>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</si>
  <si>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</si>
  <si>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</si>
  <si>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</si>
  <si>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</si>
  <si>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</si>
  <si>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</si>
  <si>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</si>
  <si>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</si>
  <si>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</si>
  <si>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</si>
  <si>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</si>
  <si>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</si>
  <si>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</si>
  <si>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</si>
  <si>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</si>
  <si>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</si>
  <si>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</si>
  <si>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</si>
  <si>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</si>
  <si>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</si>
  <si>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</si>
  <si>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</si>
  <si>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</si>
  <si>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</si>
  <si>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</si>
  <si>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</si>
  <si>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</si>
  <si>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</si>
  <si>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</si>
  <si>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</si>
  <si>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</si>
  <si>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</si>
  <si>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</si>
  <si>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</si>
  <si>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</si>
  <si>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</si>
  <si>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</si>
  <si>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</si>
  <si>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</si>
  <si>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</si>
  <si>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</si>
  <si>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</si>
  <si>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</si>
  <si>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</si>
  <si>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</si>
  <si>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</si>
  <si>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</si>
  <si>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</si>
  <si>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</si>
  <si>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</si>
  <si>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</si>
  <si>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</si>
  <si>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</si>
  <si>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</si>
  <si>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</si>
  <si>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</si>
  <si>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</si>
  <si>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</si>
  <si>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</si>
  <si>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</si>
  <si>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</si>
  <si>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</si>
  <si>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</si>
  <si>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</si>
  <si>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</si>
  <si>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</si>
  <si>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</si>
  <si>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</si>
  <si>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</si>
  <si>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</si>
  <si>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</si>
  <si>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</si>
  <si>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</si>
  <si>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</si>
  <si>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</si>
  <si>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</si>
  <si>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</si>
  <si>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</si>
  <si>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</si>
  <si>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</si>
  <si>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</si>
  <si>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</si>
  <si>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</si>
  <si>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</si>
  <si>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</si>
  <si>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</si>
  <si>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</si>
  <si>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</si>
  <si>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</si>
  <si>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</si>
  <si>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</si>
  <si>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</si>
  <si>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</si>
  <si>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</si>
  <si>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</si>
  <si>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</si>
  <si>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</si>
  <si>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</si>
  <si>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</si>
  <si>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</si>
  <si>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</si>
  <si>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</si>
  <si>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</si>
  <si>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</si>
  <si>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</si>
  <si>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</si>
  <si>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</si>
  <si>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</si>
  <si>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</si>
  <si>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</si>
  <si>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</si>
  <si>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</si>
  <si>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</si>
  <si>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</si>
  <si>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</si>
  <si>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</si>
  <si>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</si>
  <si>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</si>
  <si>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</si>
  <si>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</si>
  <si>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</si>
  <si>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</si>
  <si>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</si>
  <si>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</si>
  <si>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</si>
  <si>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</si>
  <si>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</si>
  <si>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</si>
  <si>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</si>
  <si>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</si>
  <si>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</si>
  <si>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</si>
  <si>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</si>
  <si>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</si>
  <si>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</si>
  <si>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</si>
  <si>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</si>
  <si>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</si>
  <si>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</si>
  <si>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</si>
  <si>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</si>
  <si>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</si>
  <si>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</si>
  <si>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</si>
  <si>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</si>
  <si>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</si>
  <si>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</si>
  <si>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</si>
  <si>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</si>
  <si>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</si>
  <si>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</si>
  <si>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</si>
  <si>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</si>
  <si>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</si>
  <si>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</si>
  <si>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</si>
  <si>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</si>
  <si>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</si>
  <si>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</si>
  <si>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</si>
  <si>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</si>
  <si>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</si>
  <si>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</si>
  <si>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</si>
  <si>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</si>
  <si>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</si>
  <si>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</si>
  <si>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</si>
  <si>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</si>
  <si>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</si>
  <si>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</si>
  <si>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</si>
  <si>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</si>
  <si>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</si>
  <si>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</si>
  <si>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</si>
  <si>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</si>
  <si>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</si>
  <si>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</si>
  <si>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</si>
  <si>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</si>
  <si>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</si>
  <si>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</si>
  <si>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</si>
  <si>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</si>
  <si>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</si>
  <si>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</si>
  <si>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</si>
  <si>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</si>
  <si>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</si>
  <si>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</si>
  <si>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</si>
  <si>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</si>
  <si>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</si>
  <si>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</si>
  <si>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</si>
  <si>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</si>
  <si>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</si>
  <si>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</si>
  <si>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</si>
  <si>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</si>
  <si>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</si>
  <si>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</si>
  <si>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</si>
  <si>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</si>
  <si>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</si>
  <si>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</si>
  <si>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</si>
  <si>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</si>
  <si>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</si>
  <si>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</si>
  <si>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</si>
  <si>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</si>
  <si>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</si>
  <si>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</si>
  <si>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</si>
  <si>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</si>
  <si>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</si>
  <si>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</si>
  <si>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</si>
  <si>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</si>
  <si>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</si>
  <si>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</si>
  <si>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</si>
  <si>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</si>
  <si>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</si>
  <si>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</si>
  <si>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</si>
  <si>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</si>
  <si>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</si>
  <si>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</si>
  <si>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</si>
  <si>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</si>
  <si>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</si>
  <si>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</si>
  <si>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</si>
  <si>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</si>
  <si>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</si>
  <si>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</si>
  <si>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</si>
  <si>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</si>
  <si>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</si>
  <si>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</si>
  <si>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</si>
  <si>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</si>
  <si>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</si>
  <si>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</si>
  <si>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</si>
  <si>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</si>
  <si>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</si>
  <si>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</si>
  <si>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</si>
  <si>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</si>
  <si>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</si>
  <si>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</si>
  <si>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</si>
  <si>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</si>
  <si>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</si>
  <si>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</si>
  <si>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</si>
  <si>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</si>
  <si>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</si>
  <si>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</si>
  <si>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</si>
  <si>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</si>
  <si>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</si>
  <si>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</si>
  <si>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</si>
  <si>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</si>
  <si>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</si>
  <si>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</si>
  <si>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</si>
  <si>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</si>
  <si>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</si>
  <si>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</si>
  <si>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</si>
  <si>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</si>
  <si>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</si>
  <si>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</si>
  <si>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</si>
  <si>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</si>
  <si>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</si>
  <si>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</si>
  <si>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</si>
  <si>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</si>
  <si>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</si>
  <si>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</si>
  <si>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</si>
  <si>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</si>
  <si>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</si>
  <si>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</si>
  <si>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</si>
  <si>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</si>
  <si>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</si>
  <si>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</si>
  <si>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</si>
  <si>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</si>
  <si>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</si>
  <si>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</si>
  <si>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</si>
  <si>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</si>
  <si>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</si>
  <si>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</si>
  <si>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</si>
  <si>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</si>
  <si>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</si>
  <si>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</si>
  <si>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</si>
  <si>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</si>
  <si>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</si>
  <si>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</si>
  <si>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</si>
  <si>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</si>
  <si>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</si>
  <si>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</si>
  <si>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</si>
  <si>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</si>
  <si>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</si>
  <si>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</si>
  <si>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</si>
  <si>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</si>
  <si>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</si>
  <si>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</si>
  <si>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</si>
  <si>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</si>
  <si>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</si>
  <si>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</si>
  <si>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</si>
  <si>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</si>
  <si>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</si>
  <si>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</si>
  <si>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</si>
  <si>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</si>
  <si>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</si>
  <si>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</si>
  <si>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</si>
  <si>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</si>
  <si>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</si>
  <si>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</si>
  <si>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</si>
  <si>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</si>
  <si>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</si>
  <si>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</si>
  <si>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</si>
  <si>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</si>
  <si>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</si>
  <si>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</si>
  <si>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</si>
  <si>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</si>
  <si>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</si>
  <si>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</si>
  <si>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</si>
  <si>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</si>
  <si>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</si>
  <si>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</si>
  <si>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</si>
  <si>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</si>
  <si>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</si>
  <si>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</si>
  <si>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</si>
  <si>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</si>
  <si>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</si>
  <si>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</si>
  <si>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</si>
  <si>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</si>
  <si>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</si>
  <si>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</si>
  <si>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</si>
  <si>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</si>
  <si>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</si>
  <si>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</si>
  <si>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</si>
  <si>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</si>
  <si>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</si>
  <si>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</si>
  <si>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</si>
  <si>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</si>
  <si>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</si>
  <si>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</si>
  <si>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</si>
  <si>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</si>
  <si>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</si>
  <si>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</si>
  <si>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</si>
  <si>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</si>
  <si>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</si>
  <si>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</si>
  <si>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</si>
  <si>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</si>
  <si>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</si>
  <si>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</si>
  <si>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</si>
  <si>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</si>
  <si>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</si>
  <si>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</si>
  <si>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</si>
  <si>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</si>
  <si>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</si>
  <si>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</si>
  <si>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</si>
  <si>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</si>
  <si>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</si>
  <si>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</si>
  <si>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</si>
  <si>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</si>
  <si>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</si>
  <si>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</si>
  <si>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</si>
  <si>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</si>
  <si>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</si>
  <si>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</si>
  <si>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</si>
  <si>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</si>
  <si>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</si>
  <si>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</si>
  <si>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</si>
  <si>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</si>
  <si>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</si>
  <si>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</si>
  <si>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</si>
  <si>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</si>
  <si>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</si>
  <si>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</si>
  <si>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</si>
  <si>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</si>
  <si>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</si>
  <si>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</si>
  <si>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</si>
  <si>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</si>
  <si>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</si>
  <si>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</si>
  <si>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</si>
  <si>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</si>
  <si>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</si>
  <si>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</si>
  <si>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</si>
  <si>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</si>
  <si>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</si>
  <si>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</si>
  <si>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</si>
  <si>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</si>
  <si>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</si>
  <si>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</si>
  <si>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</si>
  <si>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</si>
  <si>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</si>
  <si>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</si>
  <si>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</si>
  <si>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</si>
  <si>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</si>
  <si>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</si>
  <si>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</si>
  <si>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</si>
  <si>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</si>
  <si>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</si>
  <si>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</si>
  <si>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</si>
  <si>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</si>
  <si>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</si>
  <si>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</si>
  <si>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</si>
  <si>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</si>
  <si>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</si>
  <si>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</si>
  <si>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</si>
  <si>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</si>
  <si>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</si>
  <si>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</si>
  <si>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</si>
  <si>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</si>
  <si>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</si>
  <si>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</si>
  <si>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</si>
  <si>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</si>
  <si>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</si>
  <si>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</si>
  <si>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</si>
  <si>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</si>
  <si>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</si>
  <si>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</si>
  <si>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</si>
  <si>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</si>
  <si>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</si>
  <si>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</si>
  <si>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</si>
  <si>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</si>
  <si>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</si>
  <si>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</si>
  <si>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</si>
  <si>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</si>
  <si>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</si>
  <si>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</si>
  <si>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</si>
  <si>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</si>
  <si>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</si>
  <si>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</si>
  <si>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</si>
  <si>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</si>
  <si>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</si>
  <si>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</si>
  <si>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</si>
  <si>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</si>
  <si>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</si>
  <si>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</si>
  <si>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</si>
  <si>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</si>
  <si>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</si>
  <si>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</si>
  <si>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</si>
  <si>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</si>
  <si>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</si>
  <si>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</si>
  <si>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</si>
  <si>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</si>
  <si>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</si>
  <si>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</si>
  <si>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</si>
  <si>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</si>
  <si>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</si>
  <si>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</si>
  <si>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</si>
  <si>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</si>
  <si>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</si>
  <si>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</si>
  <si>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</si>
  <si>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</si>
  <si>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</si>
  <si>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</si>
  <si>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</si>
  <si>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</si>
  <si>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</si>
  <si>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</si>
  <si>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</si>
  <si>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</si>
  <si>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</si>
  <si>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</si>
  <si>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</si>
  <si>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</si>
  <si>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</si>
  <si>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</si>
  <si>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</si>
  <si>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</si>
  <si>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</si>
  <si>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</si>
  <si>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</si>
  <si>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</si>
  <si>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</si>
  <si>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</si>
  <si>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</si>
  <si>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</si>
  <si>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</si>
  <si>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</si>
  <si>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</si>
  <si>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</si>
  <si>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</si>
  <si>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</si>
  <si>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</si>
  <si>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</si>
  <si>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</si>
  <si>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</si>
  <si>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</si>
  <si>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</si>
  <si>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</si>
  <si>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</si>
  <si>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</si>
  <si>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</si>
  <si>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</si>
  <si>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</si>
  <si>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</si>
  <si>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</si>
  <si>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</si>
  <si>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</si>
  <si>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</si>
  <si>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</si>
  <si>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</si>
  <si>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</si>
  <si>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</si>
  <si>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</si>
  <si>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</si>
  <si>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</si>
  <si>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</si>
  <si>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</si>
  <si>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</si>
  <si>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</si>
  <si>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</si>
  <si>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</si>
  <si>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</si>
  <si>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</si>
  <si>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</si>
  <si>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</si>
  <si>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</si>
  <si>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</si>
  <si>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</si>
  <si>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</si>
  <si>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</si>
  <si>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</si>
  <si>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</si>
  <si>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</si>
  <si>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</si>
  <si>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</si>
  <si>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</si>
  <si>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</si>
  <si>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</si>
  <si>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</si>
  <si>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</si>
  <si>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</si>
  <si>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</si>
  <si>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</si>
  <si>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</si>
  <si>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</si>
  <si>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</si>
  <si>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</si>
  <si>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</si>
  <si>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</si>
  <si>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</si>
  <si>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</si>
  <si>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</si>
  <si>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</si>
  <si>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</si>
  <si>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</si>
  <si>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</si>
  <si>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</si>
  <si>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</si>
  <si>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</si>
  <si>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</si>
  <si>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</si>
  <si>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</si>
  <si>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</si>
  <si>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</si>
  <si>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</si>
  <si>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</si>
  <si>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</si>
  <si>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</si>
  <si>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</si>
  <si>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</si>
  <si>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</si>
  <si>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</si>
  <si>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</si>
  <si>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</si>
  <si>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</si>
  <si>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</si>
  <si>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</si>
  <si>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</si>
  <si>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</si>
  <si>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</si>
  <si>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</si>
  <si>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</si>
  <si>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</si>
  <si>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</si>
  <si>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</si>
  <si>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</si>
  <si>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</si>
  <si>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</si>
  <si>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</si>
  <si>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</si>
  <si>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</si>
  <si>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</si>
  <si>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</si>
  <si>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</si>
  <si>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</si>
  <si>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</si>
  <si>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</si>
  <si>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</si>
  <si>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</si>
  <si>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</si>
  <si>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</si>
  <si>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</si>
  <si>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</si>
  <si>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</si>
  <si>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</si>
  <si>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</si>
  <si>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</si>
  <si>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</si>
  <si>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</si>
  <si>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</si>
  <si>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</si>
  <si>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</si>
  <si>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</si>
  <si>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</si>
  <si>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</si>
  <si>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</si>
  <si>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</si>
  <si>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</si>
  <si>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</si>
  <si>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</si>
  <si>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</si>
  <si>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</si>
  <si>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</si>
  <si>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</si>
  <si>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</si>
  <si>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</si>
  <si>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</si>
  <si>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</si>
  <si>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</si>
  <si>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</si>
  <si>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</si>
  <si>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</si>
  <si>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</si>
  <si>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</si>
  <si>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</si>
  <si>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</si>
  <si>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</si>
  <si>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</si>
  <si>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</si>
  <si>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</si>
  <si>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</si>
  <si>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</si>
  <si>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</si>
  <si>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</si>
  <si>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</si>
  <si>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</si>
  <si>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</si>
  <si>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</si>
  <si>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</si>
  <si>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</si>
  <si>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</si>
  <si>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</si>
  <si>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</si>
  <si>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</si>
  <si>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</si>
  <si>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</si>
  <si>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</si>
  <si>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</si>
  <si>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</si>
  <si>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</si>
  <si>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</si>
  <si>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</si>
  <si>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</si>
  <si>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</si>
  <si>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</si>
  <si>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</si>
  <si>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</si>
  <si>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</si>
  <si>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</si>
  <si>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</si>
  <si>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</si>
  <si>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</si>
  <si>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</si>
  <si>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</si>
  <si>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</si>
  <si>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</si>
  <si>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</si>
  <si>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</si>
  <si>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</si>
  <si>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</si>
  <si>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</si>
  <si>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</si>
  <si>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</si>
  <si>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</si>
  <si>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</si>
  <si>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</si>
  <si>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</si>
  <si>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</si>
  <si>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</si>
  <si>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</si>
  <si>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</si>
  <si>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</si>
  <si>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</si>
  <si>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</si>
  <si>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</si>
  <si>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</si>
  <si>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</si>
  <si>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</si>
  <si>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</si>
  <si>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</si>
  <si>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</si>
  <si>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</si>
  <si>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</si>
  <si>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</si>
  <si>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</si>
  <si>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</si>
  <si>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</si>
  <si>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</si>
  <si>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</si>
  <si>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</si>
  <si>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</si>
  <si>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</si>
  <si>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</si>
  <si>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</si>
  <si>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</si>
  <si>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</si>
  <si>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</si>
  <si>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</si>
  <si>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</si>
  <si>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</si>
  <si>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</si>
  <si>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</si>
  <si>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</si>
  <si>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</si>
  <si>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</si>
  <si>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</si>
  <si>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</si>
  <si>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</si>
  <si>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</si>
  <si>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</si>
  <si>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</si>
  <si>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</si>
  <si>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</si>
  <si>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</si>
  <si>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</si>
  <si>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</si>
  <si>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</si>
  <si>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</si>
  <si>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</si>
  <si>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</si>
  <si>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</si>
  <si>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</si>
  <si>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</si>
  <si>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</si>
  <si>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</si>
  <si>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</si>
  <si>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</si>
  <si>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</si>
  <si>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</si>
  <si>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</si>
  <si>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</si>
  <si>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</si>
  <si>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</si>
  <si>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</si>
  <si>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</si>
  <si>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</si>
  <si>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</si>
  <si>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</si>
  <si>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</si>
  <si>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</si>
  <si>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</si>
  <si>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</si>
  <si>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</si>
  <si>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</si>
  <si>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</si>
  <si>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</si>
  <si>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</si>
  <si>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</si>
  <si>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</si>
  <si>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</si>
  <si>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</si>
  <si>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</si>
  <si>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</si>
  <si>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</si>
  <si>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</si>
  <si>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</si>
  <si>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</si>
  <si>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</si>
  <si>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</si>
  <si>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</si>
  <si>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</si>
  <si>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</si>
  <si>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</si>
  <si>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</si>
  <si>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</si>
  <si>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</si>
  <si>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</si>
  <si>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</si>
  <si>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</si>
  <si>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</si>
  <si>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</si>
  <si>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</si>
  <si>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</si>
  <si>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</si>
  <si>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</si>
  <si>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</si>
  <si>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</si>
  <si>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</si>
  <si>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</si>
  <si>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</si>
  <si>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</si>
  <si>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</si>
  <si>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</si>
  <si>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</si>
  <si>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</si>
  <si>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</si>
  <si>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</si>
  <si>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</si>
  <si>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</si>
  <si>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</si>
  <si>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</si>
  <si>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</si>
  <si>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</si>
  <si>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</si>
  <si>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</si>
  <si>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</si>
  <si>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</si>
  <si>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</si>
  <si>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</si>
  <si>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</si>
  <si>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</si>
  <si>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</si>
  <si>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</si>
  <si>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</si>
  <si>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</si>
  <si>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</si>
  <si>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</si>
  <si>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</si>
  <si>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</si>
  <si>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</si>
  <si>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</si>
  <si>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</si>
  <si>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</si>
  <si>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</si>
  <si>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</si>
  <si>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</si>
  <si>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</si>
  <si>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</si>
  <si>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</si>
  <si>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</si>
  <si>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</si>
  <si>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</si>
  <si>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</si>
  <si>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</si>
  <si>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</si>
  <si>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</si>
  <si>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</si>
  <si>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</si>
  <si>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</si>
  <si>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</si>
  <si>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</si>
  <si>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</si>
  <si>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</si>
  <si>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</si>
  <si>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</si>
  <si>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</si>
  <si>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</si>
  <si>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</si>
  <si>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</si>
  <si>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</si>
  <si>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</si>
  <si>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</si>
  <si>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</si>
  <si>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</si>
  <si>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</si>
  <si>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</si>
  <si>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</si>
  <si>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</si>
  <si>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</si>
  <si>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</si>
  <si>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</si>
  <si>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</si>
  <si>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</si>
  <si>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</si>
  <si>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</si>
  <si>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</si>
  <si>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</si>
  <si>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</si>
  <si>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</si>
  <si>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</si>
  <si>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</si>
  <si>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</si>
  <si>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</si>
  <si>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</si>
  <si>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</si>
  <si>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</si>
  <si>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</si>
  <si>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</si>
  <si>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</si>
  <si>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</si>
  <si>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</si>
  <si>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</si>
  <si>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</si>
  <si>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</si>
  <si>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</si>
  <si>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</si>
  <si>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</si>
  <si>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</si>
  <si>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</si>
  <si>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</si>
  <si>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</si>
  <si>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</si>
  <si>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</si>
  <si>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</si>
  <si>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</si>
  <si>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</si>
  <si>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</si>
  <si>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</si>
  <si>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</si>
  <si>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</si>
  <si>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</si>
  <si>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</si>
  <si>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</si>
  <si>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</si>
  <si>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</si>
  <si>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</si>
  <si>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</si>
  <si>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</si>
  <si>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</si>
  <si>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</si>
  <si>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</si>
  <si>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</si>
  <si>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</si>
  <si>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</si>
  <si>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</si>
  <si>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</si>
  <si>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</si>
  <si>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</si>
  <si>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</si>
  <si>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</si>
  <si>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</si>
  <si>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</si>
  <si>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</si>
  <si>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</si>
  <si>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</si>
  <si>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</si>
  <si>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</si>
  <si>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</si>
  <si>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</si>
  <si>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</si>
  <si>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</si>
  <si>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</si>
  <si>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</si>
  <si>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</si>
  <si>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</si>
  <si>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</si>
  <si>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</si>
  <si>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</si>
  <si>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</si>
  <si>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</si>
  <si>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</si>
  <si>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</si>
  <si>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</si>
  <si>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</si>
  <si>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</si>
  <si>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</si>
  <si>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</si>
  <si>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</si>
  <si>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</si>
  <si>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</si>
  <si>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</si>
  <si>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</si>
  <si>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</si>
  <si>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</si>
  <si>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</si>
  <si>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</si>
  <si>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</si>
  <si>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</si>
  <si>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</si>
  <si>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</si>
  <si>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</si>
  <si>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</si>
  <si>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</si>
  <si>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</si>
  <si>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</si>
  <si>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</si>
  <si>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</si>
  <si>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</si>
  <si>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</si>
  <si>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</si>
  <si>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</si>
  <si>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</si>
  <si>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</si>
  <si>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</si>
  <si>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</si>
  <si>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</si>
  <si>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</si>
  <si>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</si>
  <si>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</si>
  <si>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</si>
  <si>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</si>
  <si>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</si>
  <si>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</si>
  <si>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</si>
  <si>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</si>
  <si>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</si>
  <si>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</si>
  <si>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</si>
  <si>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</si>
  <si>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</si>
  <si>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</si>
  <si>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</si>
  <si>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</si>
  <si>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</si>
  <si>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</si>
  <si>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</si>
  <si>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</si>
  <si>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</si>
  <si>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</si>
  <si>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</si>
  <si>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</si>
  <si>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</si>
  <si>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</si>
  <si>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</si>
  <si>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</si>
  <si>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</si>
  <si>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</si>
  <si>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</si>
  <si>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</si>
  <si>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</si>
  <si>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</si>
  <si>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</si>
  <si>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</si>
  <si>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</si>
  <si>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</si>
  <si>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</si>
  <si>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</si>
  <si>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</si>
  <si>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</si>
  <si>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</si>
  <si>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</si>
  <si>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</si>
  <si>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</si>
  <si>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</si>
  <si>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</si>
  <si>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</si>
  <si>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</si>
  <si>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</si>
  <si>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</si>
  <si>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</si>
  <si>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</si>
  <si>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</si>
  <si>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</si>
  <si>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</si>
  <si>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</si>
  <si>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</si>
  <si>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</si>
  <si>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</si>
  <si>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</si>
  <si>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</si>
  <si>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</si>
  <si>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</si>
  <si>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</si>
  <si>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</si>
  <si>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</si>
  <si>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</si>
  <si>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</si>
  <si>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</si>
  <si>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</si>
  <si>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</si>
  <si>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</si>
  <si>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</si>
  <si>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</si>
  <si>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</si>
  <si>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</si>
  <si>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</si>
  <si>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</si>
  <si>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</si>
  <si>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</si>
  <si>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</si>
  <si>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</si>
  <si>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</si>
  <si>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</si>
  <si>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</si>
  <si>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</si>
  <si>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</si>
  <si>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</si>
  <si>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</si>
  <si>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</si>
  <si>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</si>
  <si>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</si>
  <si>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</si>
  <si>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</si>
  <si>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</si>
  <si>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</si>
  <si>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</si>
  <si>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</si>
  <si>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</si>
  <si>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</si>
  <si>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</si>
  <si>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</si>
  <si>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</si>
  <si>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</si>
  <si>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</si>
  <si>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</si>
  <si>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</si>
  <si>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</si>
  <si>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</si>
  <si>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</si>
  <si>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</si>
  <si>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</si>
  <si>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</si>
  <si>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</si>
  <si>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</si>
  <si>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</si>
  <si>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</si>
  <si>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</si>
  <si>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</si>
  <si>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</si>
  <si>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</si>
  <si>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</si>
  <si>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</si>
  <si>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</si>
  <si>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</si>
  <si>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</si>
  <si>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</si>
  <si>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</si>
  <si>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</si>
  <si>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</si>
  <si>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</si>
  <si>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</si>
  <si>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</si>
  <si>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</si>
  <si>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</si>
  <si>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</si>
  <si>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</si>
  <si>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</si>
  <si>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</si>
  <si>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</si>
  <si>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</si>
  <si>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</si>
  <si>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</si>
  <si>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</si>
  <si>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</si>
  <si>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</si>
  <si>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</si>
  <si>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</si>
  <si>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</si>
  <si>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</si>
  <si>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</si>
  <si>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</si>
  <si>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</si>
  <si>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</si>
  <si>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</si>
  <si>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</si>
  <si>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</si>
  <si>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</si>
  <si>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</si>
  <si>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</si>
  <si>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</si>
  <si>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</si>
  <si>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</si>
  <si>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</si>
  <si>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</si>
  <si>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</si>
  <si>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</si>
  <si>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</si>
  <si>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</si>
  <si>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</si>
  <si>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</si>
  <si>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</si>
  <si>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</si>
  <si>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</si>
  <si>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</si>
  <si>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</si>
  <si>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</si>
  <si>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</si>
  <si>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</si>
  <si>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</si>
  <si>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</si>
  <si>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</si>
  <si>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</si>
  <si>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</si>
  <si>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</si>
  <si>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</si>
  <si>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</si>
  <si>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</si>
  <si>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</si>
  <si>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</si>
  <si>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</si>
  <si>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</si>
  <si>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</si>
  <si>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</si>
  <si>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</si>
  <si>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</si>
  <si>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</si>
  <si>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</si>
  <si>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</si>
  <si>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</si>
  <si>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</si>
  <si>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</si>
  <si>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</si>
  <si>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</si>
  <si>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</si>
  <si>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</si>
  <si>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</si>
  <si>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</si>
  <si>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</si>
  <si>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</si>
  <si>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</si>
  <si>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</si>
  <si>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</si>
  <si>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</si>
  <si>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</si>
  <si>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</si>
  <si>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</si>
  <si>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</si>
  <si>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</si>
  <si>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</si>
  <si>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</si>
  <si>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</si>
  <si>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</si>
  <si>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</si>
  <si>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</si>
  <si>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</si>
  <si>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</si>
  <si>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</si>
  <si>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</si>
  <si>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</si>
  <si>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</si>
  <si>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</si>
  <si>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</si>
  <si>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</si>
  <si>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</si>
  <si>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</si>
  <si>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</si>
  <si>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</si>
  <si>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</si>
  <si>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</si>
  <si>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</si>
  <si>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</si>
  <si>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</si>
  <si>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</si>
  <si>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</si>
  <si>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</si>
  <si>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</si>
  <si>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</si>
  <si>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</si>
  <si>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</si>
  <si>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</si>
  <si>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</si>
  <si>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</si>
  <si>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</si>
  <si>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</si>
  <si>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</si>
  <si>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</si>
  <si>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</si>
  <si>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</si>
  <si>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</si>
  <si>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</si>
  <si>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</si>
  <si>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</si>
  <si>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</si>
  <si>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</si>
  <si>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</si>
  <si>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</si>
  <si>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</si>
  <si>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</si>
  <si>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</si>
  <si>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</si>
  <si>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</si>
  <si>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</si>
  <si>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</si>
  <si>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</si>
  <si>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</si>
  <si>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</si>
  <si>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</si>
  <si>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</si>
  <si>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</si>
  <si>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</si>
  <si>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</si>
  <si>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</si>
  <si>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</si>
  <si>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</si>
  <si>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</si>
  <si>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</si>
  <si>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</si>
  <si>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</si>
  <si>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</si>
  <si>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</si>
  <si>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</si>
  <si>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</si>
  <si>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</si>
  <si>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</si>
  <si>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</si>
  <si>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</si>
  <si>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</si>
  <si>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</si>
  <si>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</si>
  <si>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</si>
  <si>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</si>
  <si>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</si>
  <si>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</si>
  <si>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</si>
  <si>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</si>
  <si>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</si>
  <si>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</si>
  <si>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</si>
  <si>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</si>
  <si>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</si>
  <si>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</si>
  <si>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</si>
  <si>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</si>
  <si>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</si>
  <si>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</si>
  <si>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</si>
  <si>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</si>
  <si>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</si>
  <si>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</si>
  <si>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</si>
  <si>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</si>
  <si>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</si>
  <si>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</si>
  <si>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</si>
  <si>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</si>
  <si>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</si>
  <si>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</si>
  <si>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</si>
  <si>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</si>
  <si>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</si>
  <si>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</si>
  <si>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</si>
  <si>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</si>
  <si>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</si>
  <si>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</si>
  <si>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</si>
  <si>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</si>
  <si>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</si>
  <si>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</si>
  <si>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</si>
  <si>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</si>
  <si>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</si>
  <si>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</si>
  <si>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</si>
  <si>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</si>
  <si>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</si>
  <si>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</si>
  <si>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</si>
  <si>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</si>
  <si>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</si>
  <si>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</si>
  <si>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</si>
  <si>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</si>
  <si>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</si>
  <si>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</si>
  <si>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</si>
  <si>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</si>
  <si>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</si>
  <si>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</si>
  <si>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</si>
  <si>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</si>
  <si>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</si>
  <si>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</si>
  <si>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</si>
  <si>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</si>
  <si>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</si>
  <si>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</si>
  <si>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</si>
  <si>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</si>
  <si>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</si>
  <si>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</si>
  <si>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</si>
  <si>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</si>
  <si>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</si>
  <si>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</si>
  <si>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</si>
  <si>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</si>
  <si>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</si>
  <si>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</si>
  <si>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</si>
  <si>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</si>
  <si>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</si>
  <si>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</si>
  <si>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</si>
  <si>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</si>
  <si>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</si>
  <si>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</si>
  <si>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</si>
  <si>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</si>
  <si>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</si>
  <si>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</si>
  <si>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</si>
  <si>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</si>
  <si>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</si>
  <si>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</si>
  <si>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</si>
  <si>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</si>
  <si>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</si>
  <si>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</si>
  <si>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</si>
  <si>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</si>
  <si>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</si>
  <si>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</si>
  <si>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</si>
  <si>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</si>
  <si>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</si>
  <si>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</si>
  <si>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</si>
  <si>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</si>
  <si>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</si>
  <si>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</si>
  <si>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</si>
  <si>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</si>
  <si>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</si>
  <si>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</si>
  <si>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</si>
  <si>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</si>
  <si>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</si>
  <si>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</si>
  <si>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</si>
  <si>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</si>
  <si>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</si>
  <si>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</si>
  <si>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</si>
  <si>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</si>
  <si>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</si>
  <si>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</si>
  <si>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</si>
  <si>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</si>
  <si>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</si>
  <si>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</si>
  <si>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</si>
  <si>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</si>
  <si>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</si>
  <si>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</si>
  <si>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</si>
  <si>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</si>
  <si>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</si>
  <si>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</si>
  <si>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</si>
  <si>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</si>
  <si>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</si>
  <si>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</si>
  <si>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</si>
  <si>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</si>
  <si>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</si>
  <si>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</si>
  <si>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</si>
  <si>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</si>
  <si>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</si>
  <si>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</si>
  <si>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</si>
  <si>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</si>
  <si>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</si>
  <si>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</si>
  <si>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</si>
  <si>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</si>
  <si>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</si>
  <si>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</si>
  <si>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</si>
  <si>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</si>
  <si>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</si>
  <si>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</si>
  <si>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</si>
  <si>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</si>
  <si>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</si>
  <si>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</si>
  <si>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</si>
  <si>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</si>
  <si>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</si>
  <si>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</si>
  <si>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</si>
  <si>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</si>
  <si>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</si>
  <si>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</si>
  <si>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</si>
  <si>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</si>
  <si>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</si>
  <si>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</si>
  <si>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</si>
  <si>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</si>
  <si>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</si>
  <si>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</si>
  <si>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</si>
  <si>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</si>
  <si>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</si>
  <si>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</si>
  <si>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</si>
  <si>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</si>
  <si>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</si>
  <si>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</si>
  <si>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</si>
  <si>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</si>
  <si>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</si>
  <si>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</si>
  <si>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</si>
  <si>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</si>
  <si>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</si>
  <si>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</si>
  <si>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</si>
  <si>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</si>
  <si>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</si>
  <si>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</si>
  <si>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</si>
  <si>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</si>
  <si>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</si>
  <si>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</si>
  <si>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</si>
  <si>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</si>
  <si>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</si>
  <si>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</si>
  <si>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</si>
  <si>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</si>
  <si>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</si>
  <si>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</si>
  <si>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</si>
  <si>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</si>
  <si>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</si>
  <si>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</si>
  <si>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</si>
  <si>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</si>
  <si>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</si>
  <si>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</si>
  <si>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</si>
  <si>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</si>
  <si>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</si>
  <si>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</si>
  <si>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</si>
  <si>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</si>
  <si>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</si>
  <si>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</si>
  <si>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</si>
  <si>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</si>
  <si>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</si>
  <si>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</si>
  <si>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</si>
  <si>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</si>
  <si>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</si>
  <si>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</si>
  <si>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</si>
  <si>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</si>
  <si>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</si>
  <si>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</si>
  <si>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</si>
  <si>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</si>
  <si>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</si>
  <si>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</si>
  <si>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</si>
  <si>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</si>
  <si>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</si>
  <si>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</si>
  <si>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</si>
  <si>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</si>
  <si>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</si>
  <si>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</si>
  <si>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</si>
  <si>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</si>
  <si>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</si>
  <si>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</si>
  <si>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</si>
  <si>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</si>
  <si>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</si>
  <si>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</si>
  <si>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</si>
  <si>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</si>
  <si>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</si>
  <si>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</si>
  <si>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</si>
  <si>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</si>
  <si>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</si>
  <si>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</si>
  <si>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</si>
  <si>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</si>
  <si>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</si>
  <si>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</si>
  <si>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</si>
  <si>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</si>
  <si>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</si>
  <si>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</si>
  <si>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</si>
  <si>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</si>
  <si>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</si>
  <si>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</si>
  <si>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</si>
  <si>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</si>
  <si>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</si>
  <si>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</si>
  <si>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</si>
  <si>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</si>
  <si>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</si>
  <si>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</si>
  <si>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</si>
  <si>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</si>
  <si>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</si>
  <si>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</si>
  <si>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</si>
  <si>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</si>
  <si>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</si>
  <si>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</si>
  <si>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</si>
  <si>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</si>
  <si>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</si>
  <si>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</si>
  <si>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</si>
  <si>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</si>
  <si>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</si>
  <si>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</si>
  <si>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</si>
  <si>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</si>
  <si>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</si>
  <si>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</si>
  <si>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</si>
  <si>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</si>
  <si>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</si>
  <si>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</si>
  <si>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</si>
  <si>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</si>
  <si>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</si>
  <si>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</si>
  <si>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</si>
  <si>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</si>
  <si>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</si>
  <si>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</si>
  <si>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</si>
  <si>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</si>
  <si>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</si>
  <si>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</si>
  <si>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</si>
  <si>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</si>
  <si>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</si>
  <si>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</si>
  <si>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</si>
  <si>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</si>
  <si>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</si>
  <si>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</si>
  <si>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</si>
  <si>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</si>
  <si>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</si>
  <si>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</si>
  <si>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</si>
  <si>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</si>
  <si>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</si>
  <si>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</si>
  <si>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</si>
  <si>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</si>
  <si>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</si>
  <si>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</si>
  <si>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</si>
  <si>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</si>
  <si>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</si>
  <si>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</si>
  <si>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</si>
  <si>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</si>
  <si>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</si>
  <si>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</si>
  <si>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</si>
  <si>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</si>
  <si>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</si>
  <si>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</si>
  <si>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</si>
  <si>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</si>
  <si>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</si>
  <si>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</si>
  <si>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</si>
  <si>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</si>
  <si>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</si>
  <si>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</si>
  <si>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</si>
  <si>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</si>
  <si>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</si>
  <si>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</si>
  <si>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</si>
  <si>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</si>
  <si>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</si>
  <si>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</si>
  <si>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</si>
  <si>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</si>
  <si>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</si>
  <si>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</si>
  <si>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</si>
  <si>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</si>
  <si>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</si>
  <si>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</si>
  <si>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</si>
  <si>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</si>
  <si>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</si>
  <si>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</si>
  <si>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</si>
  <si>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</si>
  <si>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</si>
  <si>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</si>
  <si>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</si>
  <si>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</si>
  <si>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</si>
  <si>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</si>
  <si>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</si>
  <si>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</si>
  <si>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</si>
  <si>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</si>
  <si>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</si>
  <si>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</si>
  <si>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</si>
  <si>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</si>
  <si>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</si>
  <si>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</si>
  <si>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</si>
  <si>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</si>
  <si>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</si>
  <si>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</si>
  <si>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</si>
  <si>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</si>
  <si>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</si>
  <si>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</si>
  <si>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</si>
  <si>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</si>
  <si>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</si>
  <si>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</si>
  <si>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</si>
  <si>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</si>
  <si>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</si>
  <si>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</si>
  <si>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</si>
  <si>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</si>
  <si>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</si>
  <si>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</si>
  <si>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</si>
  <si>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</si>
  <si>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</si>
  <si>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</si>
  <si>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</si>
  <si>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</si>
  <si>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</si>
  <si>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</si>
  <si>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</si>
  <si>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</si>
  <si>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</si>
  <si>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</si>
  <si>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</si>
  <si>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</si>
  <si>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</si>
  <si>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</si>
  <si>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</si>
  <si>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</si>
  <si>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</si>
  <si>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</si>
  <si>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</si>
  <si>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</si>
  <si>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</si>
  <si>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</si>
  <si>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</si>
  <si>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</si>
  <si>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</si>
  <si>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</si>
  <si>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</si>
  <si>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</si>
  <si>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</si>
  <si>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</si>
  <si>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</si>
  <si>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</si>
  <si>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</si>
  <si>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</si>
  <si>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</si>
  <si>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</si>
  <si>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</si>
  <si>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</si>
  <si>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</si>
  <si>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</si>
  <si>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</si>
  <si>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</si>
  <si>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</si>
  <si>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</si>
  <si>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</si>
  <si>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</si>
  <si>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</si>
  <si>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</si>
  <si>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</si>
  <si>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</si>
  <si>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</si>
  <si>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</si>
  <si>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</si>
  <si>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</si>
  <si>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</si>
  <si>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</si>
  <si>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</si>
  <si>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</si>
  <si>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</si>
  <si>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</si>
  <si>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</si>
  <si>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</si>
  <si>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</si>
  <si>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</si>
  <si>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</si>
  <si>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</si>
  <si>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</si>
  <si>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</si>
  <si>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</si>
  <si>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</si>
  <si>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</si>
  <si>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</si>
  <si>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</si>
  <si>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</si>
  <si>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</si>
  <si>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</si>
  <si>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</si>
  <si>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</si>
  <si>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</si>
  <si>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</si>
  <si>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</si>
  <si>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</si>
  <si>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</si>
  <si>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</si>
  <si>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</si>
  <si>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</si>
  <si>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</si>
  <si>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</si>
  <si>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</si>
  <si>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</si>
  <si>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</si>
  <si>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</si>
  <si>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</si>
  <si>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</si>
  <si>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</si>
  <si>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</si>
  <si>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</si>
  <si>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</si>
  <si>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</si>
  <si>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</si>
  <si>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</si>
  <si>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</si>
  <si>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</si>
  <si>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</si>
  <si>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</si>
  <si>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</si>
  <si>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</si>
  <si>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</si>
  <si>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</si>
  <si>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</si>
  <si>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</si>
  <si>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</si>
  <si>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</si>
  <si>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</si>
  <si>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</si>
  <si>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</si>
  <si>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</si>
  <si>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</si>
  <si>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</si>
  <si>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</si>
  <si>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</si>
  <si>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</si>
  <si>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</si>
  <si>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</si>
  <si>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</si>
  <si>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</si>
  <si>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</si>
  <si>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</si>
  <si>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</si>
  <si>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</si>
  <si>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</si>
  <si>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</si>
  <si>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</si>
  <si>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</si>
  <si>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</si>
  <si>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</si>
  <si>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</si>
  <si>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</si>
  <si>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</si>
  <si>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</si>
  <si>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</si>
  <si>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</si>
  <si>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</si>
  <si>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</si>
  <si>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</si>
  <si>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</si>
  <si>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</si>
  <si>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</si>
  <si>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</si>
  <si>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</si>
  <si>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</si>
  <si>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</si>
  <si>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</si>
  <si>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</si>
  <si>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</si>
  <si>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</si>
  <si>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</si>
  <si>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</si>
  <si>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</si>
  <si>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</si>
  <si>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</si>
  <si>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</si>
  <si>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</si>
  <si>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</si>
  <si>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</si>
  <si>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</si>
  <si>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</si>
  <si>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</si>
  <si>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</si>
  <si>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</si>
  <si>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</si>
  <si>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</si>
  <si>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</si>
  <si>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</si>
  <si>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</si>
  <si>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</si>
  <si>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</si>
  <si>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</si>
  <si>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</si>
  <si>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</si>
  <si>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</si>
  <si>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</si>
  <si>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</si>
  <si>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</si>
  <si>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</si>
  <si>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</si>
  <si>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</si>
  <si>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</si>
  <si>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</si>
  <si>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</si>
  <si>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</si>
  <si>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</si>
  <si>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</si>
  <si>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</si>
  <si>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</si>
  <si>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</si>
  <si>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</si>
  <si>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</si>
  <si>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</si>
  <si>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</si>
  <si>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</si>
  <si>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</si>
  <si>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</si>
  <si>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</si>
  <si>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</si>
  <si>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</si>
  <si>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</si>
  <si>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</si>
  <si>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</si>
  <si>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</si>
  <si>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</si>
  <si>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</si>
  <si>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</si>
  <si>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</si>
  <si>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</si>
  <si>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</si>
  <si>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</si>
  <si>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</si>
  <si>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</si>
  <si>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</si>
  <si>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</si>
  <si>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</si>
  <si>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</si>
  <si>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</si>
  <si>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</si>
  <si>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</si>
  <si>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</si>
  <si>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</si>
  <si>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</si>
  <si>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</si>
  <si>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</si>
  <si>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</si>
  <si>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</si>
  <si>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</si>
  <si>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</si>
  <si>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</si>
  <si>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</si>
  <si>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</si>
  <si>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</si>
  <si>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</si>
  <si>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</si>
  <si>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</si>
  <si>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</si>
  <si>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</si>
  <si>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</si>
  <si>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</si>
  <si>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</si>
  <si>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</si>
  <si>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</si>
  <si>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</si>
  <si>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</si>
  <si>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</si>
  <si>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</si>
  <si>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</si>
  <si>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</si>
  <si>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</si>
  <si>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</si>
  <si>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</si>
  <si>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</si>
  <si>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</si>
  <si>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</si>
  <si>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</si>
  <si>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</si>
  <si>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</si>
  <si>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</si>
  <si>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</si>
  <si>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</si>
  <si>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</si>
  <si>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</si>
  <si>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</si>
  <si>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</si>
  <si>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</si>
  <si>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</si>
  <si>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</si>
  <si>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</si>
  <si>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</si>
  <si>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</si>
  <si>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</si>
  <si>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</si>
  <si>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</si>
  <si>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</si>
  <si>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</si>
  <si>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</si>
  <si>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</si>
  <si>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</si>
  <si>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</si>
  <si>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</si>
  <si>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</si>
  <si>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</si>
  <si>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</si>
  <si>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</si>
  <si>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</si>
  <si>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</si>
  <si>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</si>
  <si>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</si>
  <si>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</si>
  <si>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</si>
  <si>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</si>
  <si>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</si>
  <si>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</si>
  <si>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</si>
  <si>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</si>
  <si>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</si>
  <si>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</si>
  <si>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</si>
  <si>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</si>
  <si>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</si>
  <si>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</si>
  <si>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</si>
  <si>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</si>
  <si>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</si>
  <si>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</si>
  <si>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</si>
  <si>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</si>
  <si>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</si>
  <si>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</si>
  <si>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</si>
  <si>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</si>
  <si>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</si>
  <si>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</si>
  <si>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</si>
  <si>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</si>
  <si>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</si>
  <si>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</si>
  <si>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</si>
  <si>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</si>
  <si>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</si>
  <si>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</si>
  <si>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</si>
  <si>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</si>
  <si>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</si>
  <si>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</si>
  <si>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</si>
  <si>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</si>
  <si>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</si>
  <si>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</si>
  <si>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</si>
  <si>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</si>
  <si>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</si>
  <si>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</si>
  <si>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</si>
  <si>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</si>
  <si>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</si>
  <si>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</si>
  <si>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</si>
  <si>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</si>
  <si>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</si>
  <si>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</si>
  <si>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</si>
  <si>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</si>
  <si>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</si>
  <si>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</si>
  <si>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</si>
  <si>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</si>
  <si>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</si>
  <si>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</si>
  <si>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</si>
  <si>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</si>
  <si>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</si>
  <si>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</si>
  <si>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</si>
  <si>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</si>
  <si>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</si>
  <si>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</si>
  <si>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</si>
  <si>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</si>
  <si>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</si>
  <si>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</si>
  <si>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</si>
  <si>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</si>
  <si>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</si>
  <si>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</si>
  <si>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</si>
  <si>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</si>
  <si>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</si>
  <si>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</si>
  <si>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</si>
  <si>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</si>
  <si>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</si>
  <si>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</si>
  <si>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</si>
  <si>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</si>
  <si>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</si>
  <si>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</si>
  <si>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</si>
  <si>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</si>
  <si>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</si>
  <si>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</si>
  <si>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</si>
  <si>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</si>
  <si>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</si>
  <si>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</si>
  <si>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</si>
  <si>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</si>
  <si>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</si>
  <si>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</si>
  <si>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</si>
  <si>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</si>
  <si>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</si>
  <si>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</si>
  <si>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</si>
  <si>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</si>
  <si>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</si>
  <si>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</si>
  <si>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</si>
  <si>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</si>
  <si>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</si>
  <si>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</si>
  <si>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</si>
  <si>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</si>
  <si>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</si>
  <si>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</si>
  <si>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</si>
  <si>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</si>
  <si>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</si>
  <si>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</si>
  <si>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</si>
  <si>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</si>
  <si>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</si>
  <si>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</si>
  <si>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</si>
  <si>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</si>
  <si>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</si>
  <si>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</si>
  <si>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</si>
  <si>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</si>
  <si>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</si>
  <si>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</si>
  <si>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</si>
  <si>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</si>
  <si>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</si>
  <si>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</si>
  <si>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</si>
  <si>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</si>
  <si>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</si>
  <si>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</si>
  <si>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</si>
  <si>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</si>
  <si>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</si>
  <si>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</si>
  <si>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</si>
  <si>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</si>
  <si>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</si>
  <si>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</si>
  <si>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</si>
  <si>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</si>
  <si>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</si>
  <si>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</si>
  <si>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</si>
  <si>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</si>
  <si>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</si>
  <si>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</si>
  <si>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</si>
  <si>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</si>
  <si>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</si>
  <si>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</si>
  <si>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</si>
  <si>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</si>
  <si>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</si>
  <si>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</si>
  <si>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</si>
  <si>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</si>
  <si>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</si>
  <si>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</si>
  <si>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</si>
  <si>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</si>
  <si>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</si>
  <si>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</si>
  <si>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</si>
  <si>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</si>
  <si>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</si>
  <si>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</si>
  <si>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</si>
  <si>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</si>
  <si>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</si>
  <si>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</si>
  <si>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</si>
  <si>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</si>
  <si>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</si>
  <si>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</si>
  <si>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</si>
  <si>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</si>
  <si>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</si>
  <si>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</si>
  <si>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</si>
  <si>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</si>
  <si>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</si>
  <si>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</si>
  <si>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</si>
  <si>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</si>
  <si>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</si>
  <si>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</si>
  <si>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</si>
  <si>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</si>
  <si>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</si>
  <si>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</si>
  <si>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</si>
  <si>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</si>
  <si>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</si>
  <si>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</si>
  <si>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</si>
  <si>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</si>
  <si>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</si>
  <si>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</si>
  <si>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</si>
  <si>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</si>
  <si>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</si>
  <si>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</si>
  <si>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</si>
  <si>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</si>
  <si>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</si>
  <si>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</si>
  <si>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</si>
  <si>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</si>
  <si>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</si>
  <si>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</si>
  <si>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</si>
  <si>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</si>
  <si>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</si>
  <si>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</si>
  <si>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</si>
  <si>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</si>
  <si>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</si>
  <si>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</si>
  <si>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</si>
  <si>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</si>
  <si>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</si>
  <si>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</si>
  <si>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</si>
  <si>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</si>
  <si>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</si>
  <si>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</si>
  <si>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</si>
  <si>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</si>
  <si>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</si>
  <si>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</si>
  <si>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</si>
  <si>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</si>
  <si>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</si>
  <si>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</si>
  <si>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</si>
  <si>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</si>
  <si>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</si>
  <si>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</si>
  <si>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</si>
  <si>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</si>
  <si>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</si>
  <si>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</si>
  <si>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</si>
  <si>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</si>
  <si>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</si>
  <si>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</si>
  <si>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</si>
  <si>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</si>
  <si>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</si>
  <si>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</si>
  <si>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</si>
  <si>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</si>
  <si>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</si>
  <si>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</si>
  <si>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</si>
  <si>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</si>
  <si>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</si>
  <si>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</si>
  <si>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</si>
  <si>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</si>
  <si>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</si>
  <si>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</si>
  <si>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</si>
  <si>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</si>
  <si>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</si>
  <si>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</si>
  <si>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</si>
  <si>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</si>
  <si>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</si>
  <si>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</si>
  <si>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</si>
  <si>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</si>
  <si>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</si>
  <si>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</si>
  <si>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</si>
  <si>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</si>
  <si>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</si>
  <si>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</si>
  <si>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</si>
  <si>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</si>
  <si>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</si>
  <si>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</si>
  <si>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</si>
  <si>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</si>
  <si>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</si>
  <si>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</si>
  <si>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</si>
  <si>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</si>
  <si>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</si>
  <si>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</si>
  <si>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</si>
  <si>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</si>
  <si>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</si>
  <si>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</si>
  <si>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</si>
  <si>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</si>
  <si>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</si>
  <si>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</si>
  <si>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</si>
  <si>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</si>
  <si>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</si>
  <si>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</si>
  <si>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</si>
  <si>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</si>
  <si>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</si>
  <si>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</si>
  <si>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</si>
  <si>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</si>
  <si>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</si>
  <si>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</si>
  <si>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</si>
  <si>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</si>
  <si>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</si>
  <si>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</si>
  <si>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</si>
  <si>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</si>
  <si>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</si>
  <si>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</si>
  <si>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</si>
  <si>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</si>
  <si>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</si>
  <si>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</si>
  <si>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</si>
  <si>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</si>
  <si>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</si>
  <si>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</si>
  <si>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</si>
  <si>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</si>
  <si>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</si>
  <si>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</si>
  <si>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</si>
  <si>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</si>
  <si>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</si>
  <si>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</si>
  <si>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</si>
  <si>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</si>
  <si>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</si>
  <si>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</si>
  <si>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</si>
  <si>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</si>
  <si>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</si>
  <si>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</si>
  <si>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</si>
  <si>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</si>
  <si>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</si>
  <si>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</si>
  <si>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</si>
  <si>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</si>
  <si>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</si>
  <si>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</si>
  <si>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</si>
  <si>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</si>
  <si>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</si>
  <si>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</si>
  <si>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</si>
  <si>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</si>
  <si>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</si>
  <si>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</si>
  <si>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</si>
  <si>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</si>
  <si>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</si>
  <si>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</si>
  <si>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</si>
  <si>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</si>
  <si>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</si>
  <si>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</si>
  <si>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</si>
  <si>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</si>
  <si>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</si>
  <si>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</si>
  <si>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</si>
  <si>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</si>
  <si>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</si>
  <si>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</si>
  <si>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</si>
  <si>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</si>
  <si>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</si>
  <si>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</si>
  <si>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</si>
  <si>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</si>
  <si>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</si>
  <si>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</si>
  <si>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</si>
  <si>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</si>
  <si>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</si>
  <si>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</si>
  <si>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</si>
  <si>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</si>
  <si>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</si>
  <si>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</si>
  <si>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</si>
  <si>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</si>
  <si>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</si>
  <si>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</si>
  <si>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</si>
  <si>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</si>
  <si>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</si>
  <si>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</si>
  <si>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</si>
  <si>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</si>
  <si>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</si>
  <si>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</si>
  <si>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</si>
  <si>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</si>
  <si>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</si>
  <si>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</si>
  <si>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</si>
  <si>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</si>
  <si>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</si>
  <si>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</si>
  <si>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</si>
  <si>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</si>
  <si>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</si>
  <si>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</si>
  <si>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</si>
  <si>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</si>
  <si>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</si>
  <si>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</si>
  <si>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</si>
  <si>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</si>
  <si>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</si>
  <si>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</si>
  <si>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</si>
  <si>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</si>
  <si>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</si>
  <si>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</si>
  <si>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</si>
  <si>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</si>
  <si>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</si>
  <si>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</si>
  <si>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</si>
  <si>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</si>
  <si>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</si>
  <si>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</si>
  <si>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</si>
  <si>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</si>
  <si>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</si>
  <si>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</si>
  <si>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</si>
  <si>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</si>
  <si>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</si>
  <si>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</si>
  <si>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</si>
  <si>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</si>
  <si>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</si>
  <si>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</si>
  <si>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</si>
  <si>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</si>
  <si>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</si>
  <si>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</si>
  <si>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</si>
  <si>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</si>
  <si>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</si>
  <si>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</si>
  <si>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</si>
  <si>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</si>
  <si>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</si>
  <si>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</si>
  <si>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</si>
  <si>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</si>
  <si>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</si>
  <si>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</si>
  <si>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</si>
  <si>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</si>
  <si>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</si>
  <si>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</si>
  <si>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</si>
  <si>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</si>
  <si>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</si>
  <si>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</si>
  <si>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</si>
  <si>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</si>
  <si>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</si>
  <si>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</si>
  <si>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</si>
  <si>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</si>
  <si>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</si>
  <si>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</si>
  <si>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</si>
  <si>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</si>
  <si>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</si>
  <si>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</si>
  <si>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</si>
  <si>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</si>
  <si>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</si>
  <si>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</si>
  <si>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</si>
  <si>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</si>
  <si>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</si>
  <si>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</si>
  <si>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</si>
  <si>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</si>
  <si>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</si>
  <si>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</si>
  <si>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</si>
  <si>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</si>
  <si>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</si>
  <si>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</si>
  <si>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</si>
  <si>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</si>
  <si>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</si>
  <si>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</si>
  <si>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</si>
  <si>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</si>
  <si>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</si>
  <si>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</si>
  <si>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</si>
  <si>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</si>
  <si>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</si>
  <si>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</si>
  <si>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</si>
  <si>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</si>
  <si>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</si>
  <si>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</si>
  <si>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</si>
  <si>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</si>
  <si>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</si>
  <si>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</si>
  <si>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</si>
  <si>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</si>
  <si>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</si>
  <si>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</si>
  <si>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</si>
  <si>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</si>
  <si>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</si>
  <si>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</si>
  <si>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</si>
  <si>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</si>
  <si>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</si>
  <si>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</si>
  <si>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</si>
  <si>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</si>
  <si>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</si>
  <si>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</si>
  <si>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</si>
  <si>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</si>
  <si>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</si>
  <si>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</si>
  <si>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</si>
  <si>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</si>
  <si>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</si>
  <si>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</si>
  <si>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</si>
  <si>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</si>
  <si>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</si>
  <si>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</si>
  <si>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</si>
  <si>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</si>
  <si>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</si>
  <si>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</si>
  <si>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</si>
  <si>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</si>
  <si>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</si>
  <si>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</si>
  <si>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</si>
  <si>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</si>
  <si>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</si>
  <si>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</si>
  <si>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</si>
  <si>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</si>
  <si>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</si>
  <si>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</si>
  <si>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</si>
  <si>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</si>
  <si>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</si>
  <si>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</si>
  <si>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</si>
  <si>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</si>
  <si>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</si>
  <si>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</si>
  <si>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</si>
  <si>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</si>
  <si>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</si>
  <si>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</si>
  <si>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</si>
  <si>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</si>
  <si>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</si>
  <si>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</si>
  <si>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</si>
  <si>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</si>
  <si>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</si>
  <si>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</si>
  <si>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</si>
  <si>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</si>
  <si>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</si>
  <si>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</si>
  <si>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</si>
  <si>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</si>
  <si>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</si>
  <si>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</si>
  <si>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</si>
  <si>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</si>
  <si>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</si>
  <si>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</si>
  <si>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</si>
  <si>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</si>
  <si>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</si>
  <si>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</si>
  <si>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</si>
  <si>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</si>
  <si>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</si>
  <si>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</si>
  <si>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</si>
  <si>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</si>
  <si>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</si>
  <si>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</si>
  <si>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</si>
  <si>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</si>
  <si>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</si>
  <si>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</si>
  <si>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</si>
  <si>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</si>
  <si>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</si>
  <si>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</si>
  <si>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</si>
  <si>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</si>
  <si>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</si>
  <si>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</si>
  <si>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</si>
  <si>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</si>
  <si>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</si>
  <si>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</si>
  <si>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</si>
  <si>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</si>
  <si>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</si>
  <si>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</si>
  <si>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</si>
  <si>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</si>
  <si>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</si>
  <si>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</si>
  <si>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</si>
  <si>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</si>
  <si>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</si>
  <si>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</si>
  <si>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</si>
  <si>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</si>
  <si>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</si>
  <si>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</si>
  <si>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</si>
  <si>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</si>
  <si>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</si>
  <si>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</si>
  <si>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</si>
  <si>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</si>
  <si>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</si>
  <si>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</si>
  <si>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</si>
  <si>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</si>
  <si>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</si>
  <si>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</si>
  <si>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</si>
  <si>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</si>
  <si>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</si>
  <si>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</si>
  <si>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</si>
  <si>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</si>
  <si>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</si>
  <si>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</si>
  <si>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</si>
  <si>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</si>
  <si>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</si>
  <si>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</si>
  <si>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</si>
  <si>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</si>
  <si>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</si>
  <si>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</si>
  <si>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</si>
  <si>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</si>
  <si>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</si>
  <si>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</si>
  <si>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</si>
  <si>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</si>
  <si>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</si>
  <si>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</si>
  <si>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</si>
  <si>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</si>
  <si>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</si>
  <si>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</si>
  <si>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</si>
  <si>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</si>
  <si>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</si>
  <si>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</si>
  <si>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</si>
  <si>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</si>
  <si>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</si>
  <si>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</si>
  <si>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</si>
  <si>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</si>
  <si>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</si>
  <si>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</si>
  <si>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</si>
  <si>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</si>
  <si>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</si>
  <si>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</si>
  <si>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</si>
  <si>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</si>
  <si>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</si>
  <si>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</si>
  <si>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</si>
  <si>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</si>
  <si>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</si>
  <si>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</si>
  <si>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</si>
  <si>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</si>
  <si>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</si>
  <si>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</si>
  <si>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</si>
  <si>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</si>
  <si>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</si>
  <si>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</si>
  <si>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</si>
  <si>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</si>
  <si>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</si>
  <si>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</si>
  <si>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</si>
  <si>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</si>
  <si>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</si>
  <si>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</si>
  <si>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</si>
  <si>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</si>
  <si>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</si>
  <si>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</si>
  <si>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</si>
  <si>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</si>
  <si>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</si>
  <si>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</si>
  <si>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</si>
  <si>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</si>
  <si>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</si>
  <si>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</si>
  <si>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</si>
  <si>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</si>
  <si>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</si>
  <si>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</si>
  <si>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</si>
  <si>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</si>
  <si>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</si>
  <si>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</si>
  <si>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</si>
  <si>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</si>
  <si>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</si>
  <si>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</si>
  <si>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</si>
  <si>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</si>
  <si>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</si>
  <si>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</si>
  <si>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</si>
  <si>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</si>
  <si>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</si>
  <si>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</si>
  <si>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</si>
  <si>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</si>
  <si>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</si>
  <si>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</si>
  <si>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</si>
  <si>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</si>
  <si>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</si>
  <si>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</si>
  <si>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</si>
  <si>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</si>
  <si>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</si>
  <si>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</si>
  <si>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</si>
  <si>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</si>
  <si>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</si>
  <si>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</si>
  <si>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</si>
  <si>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</si>
  <si>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</si>
  <si>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</si>
  <si>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</si>
  <si>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</si>
  <si>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</si>
  <si>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</si>
  <si>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</si>
  <si>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</si>
  <si>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</si>
  <si>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</si>
  <si>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</si>
  <si>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</si>
  <si>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</si>
  <si>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</si>
  <si>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</si>
  <si>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</si>
  <si>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</si>
  <si>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</si>
  <si>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</si>
  <si>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</si>
  <si>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</si>
  <si>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</si>
  <si>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</si>
  <si>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</si>
  <si>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</si>
  <si>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</si>
  <si>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</si>
  <si>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</si>
  <si>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</si>
  <si>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</si>
  <si>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</si>
  <si>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</si>
  <si>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</si>
  <si>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</si>
  <si>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</si>
  <si>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</si>
  <si>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</si>
  <si>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</si>
  <si>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</si>
  <si>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</si>
  <si>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</si>
  <si>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</si>
  <si>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</si>
  <si>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</si>
  <si>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</si>
  <si>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</si>
  <si>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</si>
  <si>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</si>
  <si>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</si>
  <si>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</si>
  <si>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</si>
  <si>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</si>
  <si>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</si>
  <si>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</si>
  <si>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</si>
  <si>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</si>
  <si>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</si>
  <si>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</si>
  <si>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</si>
  <si>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</si>
  <si>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</si>
  <si>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</si>
  <si>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</si>
  <si>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</si>
  <si>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</si>
  <si>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</si>
  <si>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</si>
  <si>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</si>
  <si>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</si>
  <si>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</si>
  <si>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</si>
  <si>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</si>
  <si>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</si>
  <si>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</si>
  <si>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</si>
  <si>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</si>
  <si>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</si>
  <si>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</si>
  <si>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</si>
  <si>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</si>
  <si>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</si>
  <si>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</si>
  <si>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</si>
  <si>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</si>
  <si>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</si>
  <si>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</si>
  <si>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</si>
  <si>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</si>
  <si>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</si>
  <si>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</si>
  <si>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</si>
  <si>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</si>
  <si>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</si>
  <si>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</si>
  <si>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</si>
  <si>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</si>
  <si>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</si>
  <si>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</si>
  <si>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</si>
  <si>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</si>
  <si>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</si>
  <si>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</si>
  <si>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</si>
  <si>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</si>
  <si>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</si>
  <si>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</si>
  <si>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</si>
  <si>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</si>
  <si>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</si>
  <si>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</si>
  <si>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</si>
  <si>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</si>
  <si>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</si>
  <si>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</si>
  <si>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</si>
  <si>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</si>
  <si>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</si>
  <si>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</si>
  <si>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</si>
  <si>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</si>
  <si>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</si>
  <si>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</si>
  <si>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</si>
  <si>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</si>
  <si>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</si>
  <si>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</si>
  <si>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</si>
  <si>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</si>
  <si>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</si>
  <si>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</si>
  <si>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</si>
  <si>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</si>
  <si>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</si>
  <si>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</si>
  <si>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</si>
  <si>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</si>
  <si>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</si>
  <si>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</si>
  <si>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</si>
  <si>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</si>
  <si>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</si>
  <si>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</si>
  <si>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</si>
  <si>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</si>
  <si>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</si>
  <si>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</si>
  <si>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</si>
  <si>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</si>
  <si>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</si>
  <si>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</si>
  <si>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</si>
  <si>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</si>
  <si>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</si>
  <si>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</si>
  <si>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</si>
  <si>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</si>
  <si>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</si>
  <si>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</si>
  <si>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</si>
  <si>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</si>
  <si>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</si>
  <si>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</si>
  <si>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</si>
  <si>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</si>
  <si>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</si>
  <si>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</si>
  <si>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</si>
  <si>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</si>
  <si>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</si>
  <si>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</si>
  <si>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</si>
  <si>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</si>
  <si>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</si>
  <si>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</si>
  <si>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</si>
  <si>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</si>
  <si>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</si>
  <si>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</si>
  <si>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</si>
  <si>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</si>
  <si>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</si>
  <si>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</si>
  <si>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</si>
  <si>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</si>
  <si>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</si>
  <si>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</si>
  <si>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</si>
  <si>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</si>
  <si>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</si>
  <si>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</si>
  <si>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</si>
  <si>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</si>
  <si>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</si>
  <si>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</si>
  <si>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</si>
  <si>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</si>
  <si>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</si>
  <si>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</si>
  <si>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</si>
  <si>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</si>
  <si>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</si>
  <si>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</si>
  <si>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</si>
  <si>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</si>
  <si>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</si>
  <si>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</si>
  <si>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</si>
  <si>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</si>
  <si>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</si>
  <si>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</si>
  <si>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</si>
  <si>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</si>
  <si>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</si>
  <si>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</si>
  <si>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</si>
  <si>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</si>
  <si>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</si>
  <si>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</si>
  <si>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</si>
  <si>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</si>
  <si>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</si>
  <si>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</si>
  <si>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</si>
  <si>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</si>
  <si>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</si>
  <si>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</si>
  <si>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</si>
  <si>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</si>
  <si>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</si>
  <si>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</si>
  <si>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</si>
  <si>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</si>
  <si>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</si>
  <si>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</si>
  <si>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</si>
  <si>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</si>
  <si>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</si>
  <si>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</si>
  <si>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</si>
  <si>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</si>
  <si>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</si>
  <si>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</si>
  <si>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</si>
  <si>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</si>
  <si>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</si>
  <si>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</si>
  <si>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</si>
  <si>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</si>
  <si>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</si>
  <si>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</si>
  <si>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</si>
  <si>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</si>
  <si>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</si>
  <si>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</si>
  <si>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</si>
  <si>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</si>
  <si>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</si>
  <si>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</si>
  <si>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</si>
  <si>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</si>
  <si>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</si>
  <si>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</si>
  <si>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</si>
  <si>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</si>
  <si>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</si>
  <si>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</si>
  <si>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</si>
  <si>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</si>
  <si>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</si>
  <si>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</si>
  <si>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</si>
  <si>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</si>
  <si>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</si>
  <si>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</si>
  <si>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</si>
  <si>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</si>
  <si>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</si>
  <si>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</si>
  <si>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</si>
  <si>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</si>
  <si>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</si>
  <si>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</si>
  <si>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</si>
  <si>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</si>
  <si>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</si>
  <si>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</si>
  <si>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</si>
  <si>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</si>
  <si>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</si>
  <si>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</si>
  <si>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</si>
  <si>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</si>
  <si>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</si>
  <si>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</si>
  <si>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</si>
  <si>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</si>
  <si>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</si>
  <si>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</si>
  <si>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</si>
  <si>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</si>
  <si>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</si>
  <si>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</si>
  <si>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</si>
  <si>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</si>
  <si>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</si>
  <si>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</si>
  <si>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</si>
  <si>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</si>
  <si>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</si>
  <si>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</si>
  <si>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</si>
  <si>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</si>
  <si>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</si>
  <si>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</si>
  <si>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</si>
  <si>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</si>
  <si>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</si>
  <si>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</si>
  <si>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</si>
  <si>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</si>
  <si>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</si>
  <si>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</si>
  <si>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</si>
  <si>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</si>
  <si>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</si>
  <si>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</si>
  <si>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</si>
  <si>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</si>
  <si>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</si>
  <si>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</si>
  <si>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</si>
  <si>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</si>
  <si>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</si>
  <si>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</si>
  <si>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</si>
  <si>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</si>
  <si>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</si>
  <si>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</si>
  <si>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</si>
  <si>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</si>
  <si>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</si>
  <si>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</si>
  <si>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</si>
  <si>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</si>
  <si>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</si>
  <si>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</si>
  <si>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</si>
  <si>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</si>
  <si>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</si>
  <si>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</si>
  <si>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</si>
  <si>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</si>
  <si>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</si>
  <si>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</si>
  <si>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</si>
  <si>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</si>
  <si>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</si>
  <si>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</si>
  <si>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</si>
  <si>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</si>
  <si>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</si>
  <si>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</si>
  <si>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</si>
  <si>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</si>
  <si>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</si>
  <si>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</si>
  <si>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</si>
  <si>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</si>
  <si>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</si>
  <si>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</si>
  <si>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</si>
  <si>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</si>
  <si>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</si>
  <si>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</si>
  <si>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</si>
  <si>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</si>
  <si>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</si>
  <si>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</si>
  <si>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</si>
  <si>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</si>
  <si>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</si>
  <si>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</si>
  <si>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</si>
  <si>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</si>
  <si>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</si>
  <si>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</si>
  <si>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</si>
  <si>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</si>
  <si>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</si>
  <si>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</si>
  <si>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</si>
  <si>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</si>
  <si>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</si>
  <si>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</si>
  <si>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</si>
  <si>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</si>
  <si>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</si>
  <si>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</si>
  <si>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</si>
  <si>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</si>
  <si>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</si>
  <si>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</si>
  <si>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</si>
  <si>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</si>
  <si>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</si>
  <si>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</si>
  <si>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</si>
  <si>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</si>
  <si>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</si>
  <si>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</si>
  <si>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</si>
  <si>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</si>
  <si>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</si>
  <si>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</si>
  <si>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</si>
  <si>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</si>
  <si>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</si>
  <si>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</si>
  <si>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</si>
  <si>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</si>
  <si>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</si>
  <si>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</si>
  <si>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</si>
  <si>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</si>
  <si>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</si>
  <si>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</si>
  <si>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</si>
  <si>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</si>
  <si>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</si>
  <si>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</si>
  <si>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</si>
  <si>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</si>
  <si>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</si>
  <si>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</si>
  <si>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</si>
  <si>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</si>
  <si>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</si>
  <si>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</si>
  <si>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</si>
  <si>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</si>
  <si>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</si>
  <si>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</si>
  <si>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</si>
  <si>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</si>
  <si>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</si>
  <si>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</si>
  <si>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</si>
  <si>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</si>
  <si>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</si>
  <si>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</si>
  <si>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</si>
  <si>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</si>
  <si>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</si>
  <si>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</si>
  <si>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</si>
  <si>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</si>
  <si>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</si>
  <si>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</si>
  <si>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</si>
  <si>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</si>
  <si>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</si>
  <si>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</si>
  <si>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</si>
  <si>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</si>
  <si>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</si>
  <si>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</si>
  <si>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</si>
  <si>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</si>
  <si>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</si>
  <si>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</si>
  <si>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</si>
  <si>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</si>
  <si>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</si>
  <si>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</si>
  <si>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</si>
  <si>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</si>
  <si>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</si>
  <si>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</si>
  <si>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</si>
  <si>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</si>
  <si>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</si>
  <si>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</si>
  <si>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</si>
  <si>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</si>
  <si>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</si>
  <si>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</si>
  <si>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</si>
  <si>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</si>
  <si>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</si>
  <si>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</si>
  <si>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</si>
  <si>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</si>
  <si>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</si>
  <si>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</si>
  <si>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</si>
  <si>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</si>
  <si>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</si>
  <si>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</si>
  <si>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</si>
  <si>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</si>
  <si>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</si>
  <si>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</si>
  <si>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</si>
  <si>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</si>
  <si>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</si>
  <si>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</si>
  <si>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</si>
  <si>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</si>
  <si>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</si>
  <si>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</si>
  <si>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</si>
  <si>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</si>
  <si>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</si>
  <si>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</si>
  <si>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</si>
  <si>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</si>
  <si>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</si>
  <si>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</si>
  <si>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</si>
  <si>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</si>
  <si>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</si>
  <si>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</si>
  <si>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</si>
  <si>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</si>
  <si>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</si>
  <si>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</si>
  <si>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</si>
  <si>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</si>
  <si>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</si>
  <si>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</si>
  <si>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</si>
  <si>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</si>
  <si>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</si>
  <si>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</si>
  <si>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</si>
  <si>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</si>
  <si>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</si>
  <si>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</si>
  <si>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</si>
  <si>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</si>
  <si>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</si>
  <si>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</si>
  <si>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</si>
  <si>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</si>
  <si>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</si>
  <si>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</si>
  <si>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</si>
  <si>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</si>
  <si>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</si>
  <si>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</si>
  <si>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</si>
  <si>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</si>
  <si>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</si>
  <si>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</si>
  <si>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</si>
  <si>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</si>
  <si>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</si>
  <si>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</si>
  <si>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</si>
  <si>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</si>
  <si>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</si>
  <si>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</si>
  <si>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</si>
  <si>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</si>
  <si>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</si>
  <si>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</si>
  <si>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</si>
  <si>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</si>
  <si>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</si>
  <si>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</si>
  <si>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</si>
  <si>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</si>
  <si>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</si>
  <si>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</si>
  <si>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</si>
  <si>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</si>
  <si>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</si>
  <si>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</si>
  <si>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</si>
  <si>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</si>
  <si>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</si>
  <si>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</si>
  <si>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</si>
  <si>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</si>
  <si>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</si>
  <si>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</si>
  <si>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</si>
  <si>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</si>
  <si>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</si>
  <si>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</si>
  <si>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</si>
  <si>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</si>
  <si>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</si>
  <si>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</si>
  <si>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</si>
  <si>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</si>
  <si>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</si>
  <si>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</si>
  <si>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</si>
  <si>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</si>
  <si>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</si>
  <si>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</si>
  <si>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</si>
  <si>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</si>
  <si>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</si>
  <si>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</si>
  <si>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</si>
  <si>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</si>
  <si>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</si>
  <si>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</si>
  <si>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</si>
  <si>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</si>
  <si>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</si>
  <si>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</si>
  <si>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</si>
  <si>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</si>
  <si>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</si>
  <si>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</si>
  <si>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</si>
  <si>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</si>
  <si>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</si>
  <si>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</si>
  <si>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</si>
  <si>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</si>
  <si>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</si>
  <si>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</si>
  <si>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</si>
  <si>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</si>
  <si>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</si>
  <si>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</si>
  <si>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</si>
  <si>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</si>
  <si>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</si>
  <si>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</si>
  <si>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</si>
  <si>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</si>
  <si>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</si>
  <si>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</si>
  <si>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</si>
  <si>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</si>
  <si>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</si>
  <si>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</si>
  <si>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</si>
  <si>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</si>
  <si>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</si>
  <si>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</si>
  <si>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</si>
  <si>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</si>
  <si>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</si>
  <si>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</si>
  <si>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</si>
  <si>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</si>
  <si>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</si>
  <si>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</si>
  <si>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</si>
  <si>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</si>
  <si>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</si>
  <si>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</si>
  <si>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</si>
  <si>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</si>
  <si>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</si>
  <si>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</si>
  <si>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</si>
  <si>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</si>
  <si>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</si>
  <si>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</si>
  <si>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</si>
  <si>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</si>
  <si>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</si>
  <si>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</si>
  <si>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</si>
  <si>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</si>
  <si>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</si>
  <si>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</si>
  <si>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</si>
  <si>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</si>
  <si>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</si>
  <si>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</si>
  <si>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</si>
  <si>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</si>
  <si>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</si>
  <si>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</si>
  <si>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</si>
  <si>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</si>
  <si>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</si>
  <si>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</si>
  <si>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</si>
  <si>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</si>
  <si>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</si>
  <si>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</si>
  <si>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</si>
  <si>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</si>
  <si>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</si>
  <si>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</si>
  <si>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</si>
  <si>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</si>
  <si>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</si>
  <si>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</si>
  <si>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</si>
  <si>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</si>
  <si>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</si>
  <si>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</si>
  <si>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</si>
  <si>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</si>
  <si>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</si>
  <si>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</si>
  <si>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</si>
  <si>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</si>
  <si>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</si>
  <si>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</si>
  <si>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</si>
  <si>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</si>
  <si>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</si>
  <si>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</si>
  <si>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</si>
  <si>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</si>
  <si>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</si>
  <si>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</si>
  <si>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</si>
  <si>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</si>
  <si>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</si>
  <si>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</si>
  <si>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</si>
  <si>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</si>
  <si>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</si>
  <si>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</si>
  <si>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</si>
  <si>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</si>
  <si>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</si>
  <si>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</si>
  <si>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</si>
  <si>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</si>
  <si>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</si>
  <si>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</si>
  <si>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</si>
  <si>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</si>
  <si>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</si>
  <si>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</si>
  <si>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</si>
  <si>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</si>
  <si>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</si>
  <si>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</si>
  <si>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</si>
  <si>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</si>
  <si>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</si>
  <si>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</si>
  <si>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</si>
  <si>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</si>
  <si>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</si>
  <si>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</si>
  <si>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</si>
  <si>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</si>
  <si>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</si>
  <si>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</si>
  <si>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</si>
  <si>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</si>
  <si>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</si>
  <si>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</si>
  <si>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</si>
  <si>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</si>
  <si>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</si>
  <si>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</si>
  <si>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</si>
  <si>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</si>
  <si>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</si>
  <si>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</si>
  <si>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</si>
  <si>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</si>
  <si>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</si>
  <si>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</si>
  <si>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</si>
  <si>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</si>
  <si>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</si>
  <si>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</si>
  <si>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</si>
  <si>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</si>
  <si>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</si>
  <si>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</si>
  <si>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</si>
  <si>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</si>
  <si>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</si>
  <si>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</si>
  <si>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</si>
  <si>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</si>
  <si>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</si>
  <si>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</si>
  <si>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</si>
  <si>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</si>
  <si>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</si>
  <si>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</si>
  <si>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</si>
  <si>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</si>
  <si>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</si>
  <si>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</si>
  <si>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</si>
  <si>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</si>
  <si>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</si>
  <si>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</si>
  <si>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</si>
  <si>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</si>
  <si>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</si>
  <si>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</si>
  <si>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</si>
  <si>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</si>
  <si>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</si>
  <si>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</si>
  <si>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</si>
  <si>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</si>
  <si>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</si>
  <si>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</si>
  <si>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</si>
  <si>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</si>
  <si>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</si>
  <si>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</si>
  <si>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</si>
  <si>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</si>
  <si>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</si>
  <si>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</si>
  <si>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</si>
  <si>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</si>
  <si>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</si>
  <si>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</si>
  <si>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</si>
  <si>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</si>
  <si>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</si>
  <si>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</si>
  <si>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</si>
  <si>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</si>
  <si>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</si>
  <si>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</si>
  <si>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</si>
  <si>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</si>
  <si>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</si>
  <si>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</si>
  <si>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</si>
  <si>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</si>
  <si>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</si>
  <si>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</si>
  <si>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</si>
  <si>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</si>
  <si>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</si>
  <si>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</si>
  <si>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</si>
  <si>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</si>
  <si>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</si>
  <si>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</si>
  <si>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</si>
  <si>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</si>
  <si>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</si>
  <si>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</si>
  <si>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</si>
  <si>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</si>
  <si>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</si>
  <si>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</si>
  <si>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</si>
  <si>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</si>
  <si>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</si>
  <si>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</si>
  <si>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</si>
  <si>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</si>
  <si>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</si>
  <si>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</si>
  <si>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</si>
  <si>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</si>
  <si>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</si>
  <si>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</si>
  <si>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</si>
  <si>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</si>
  <si>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</si>
  <si>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</si>
  <si>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</si>
  <si>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</si>
  <si>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</si>
  <si>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</si>
  <si>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</si>
  <si>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</si>
  <si>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</si>
  <si>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</si>
  <si>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</si>
  <si>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</si>
  <si>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</si>
  <si>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</si>
  <si>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</si>
  <si>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</si>
  <si>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</si>
  <si>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</si>
  <si>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</si>
  <si>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</si>
  <si>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</si>
  <si>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</si>
  <si>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</si>
  <si>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</si>
  <si>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</si>
  <si>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</si>
  <si>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</si>
  <si>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</si>
  <si>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</si>
  <si>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</si>
  <si>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</si>
  <si>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</si>
  <si>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</si>
  <si>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</si>
  <si>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</si>
  <si>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</si>
  <si>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</si>
  <si>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</si>
  <si>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</si>
  <si>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</si>
  <si>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</si>
  <si>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</si>
  <si>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</si>
  <si>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</si>
  <si>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</si>
  <si>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</si>
  <si>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</si>
  <si>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</si>
  <si>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</si>
  <si>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</si>
  <si>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</si>
  <si>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</si>
  <si>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</si>
  <si>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</si>
  <si>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</si>
  <si>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</si>
  <si>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</si>
  <si>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</si>
  <si>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</si>
  <si>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</si>
  <si>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</si>
  <si>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</si>
  <si>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</si>
  <si>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</si>
  <si>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</si>
  <si>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</si>
  <si>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</si>
  <si>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</si>
  <si>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</si>
  <si>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</si>
  <si>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</si>
  <si>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</si>
  <si>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</si>
  <si>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</si>
  <si>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</si>
  <si>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</si>
  <si>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</si>
  <si>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</si>
  <si>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</si>
  <si>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</si>
  <si>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</si>
  <si>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</si>
  <si>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</si>
  <si>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</si>
  <si>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</si>
  <si>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</si>
  <si>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</si>
  <si>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</si>
  <si>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</si>
  <si>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</si>
  <si>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</si>
  <si>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</si>
  <si>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</si>
  <si>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</si>
  <si>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</si>
  <si>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</si>
  <si>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</si>
  <si>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</si>
  <si>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</si>
  <si>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</si>
  <si>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</si>
  <si>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</si>
  <si>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</si>
  <si>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</si>
  <si>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</si>
  <si>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</si>
  <si>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</si>
  <si>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</si>
  <si>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</si>
  <si>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</si>
  <si>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</si>
  <si>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</si>
  <si>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</si>
  <si>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</si>
  <si>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</si>
  <si>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</si>
  <si>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</si>
  <si>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</si>
  <si>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</si>
  <si>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</si>
  <si>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</si>
  <si>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</si>
  <si>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</si>
  <si>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</si>
  <si>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</si>
  <si>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</si>
  <si>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</si>
  <si>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</si>
  <si>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</si>
  <si>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</si>
  <si>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</si>
  <si>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</si>
  <si>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</si>
  <si>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</si>
  <si>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</si>
  <si>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</si>
  <si>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</si>
  <si>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</si>
  <si>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</si>
  <si>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</si>
  <si>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</si>
  <si>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</si>
  <si>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</si>
  <si>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</si>
  <si>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</si>
  <si>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</si>
  <si>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</si>
  <si>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</si>
  <si>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</si>
  <si>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</si>
  <si>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</si>
  <si>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</si>
  <si>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</si>
  <si>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</si>
  <si>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</si>
  <si>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</si>
  <si>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</si>
  <si>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</si>
  <si>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</si>
  <si>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</si>
  <si>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</si>
  <si>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</si>
  <si>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</si>
  <si>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</si>
  <si>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</si>
  <si>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</si>
  <si>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</si>
  <si>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</si>
  <si>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</si>
  <si>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</si>
  <si>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</si>
  <si>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</si>
  <si>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</si>
  <si>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</si>
  <si>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</si>
  <si>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</si>
  <si>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</si>
  <si>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</si>
  <si>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</si>
  <si>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</si>
  <si>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</si>
  <si>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</si>
  <si>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</si>
  <si>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</si>
  <si>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</si>
  <si>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</si>
  <si>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</si>
  <si>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</si>
  <si>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</si>
  <si>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</si>
  <si>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</si>
  <si>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</si>
  <si>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</si>
  <si>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</si>
  <si>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</si>
  <si>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</si>
  <si>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</si>
  <si>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</si>
  <si>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</si>
  <si>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</si>
  <si>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</si>
  <si>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</si>
  <si>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</si>
  <si>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</si>
  <si>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</si>
  <si>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</si>
  <si>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</si>
  <si>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</si>
  <si>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</si>
  <si>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</si>
  <si>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</si>
  <si>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</si>
  <si>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</si>
  <si>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</si>
  <si>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</si>
  <si>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</si>
  <si>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</si>
  <si>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</si>
  <si>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</si>
  <si>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</si>
  <si>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</si>
  <si>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</si>
  <si>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</si>
  <si>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</si>
  <si>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</si>
  <si>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</si>
  <si>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</si>
  <si>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</si>
  <si>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</si>
  <si>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</si>
  <si>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</si>
  <si>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</si>
  <si>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</si>
  <si>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</si>
  <si>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</si>
  <si>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</si>
  <si>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</si>
  <si>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</si>
  <si>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</si>
  <si>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</si>
  <si>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</si>
  <si>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</si>
  <si>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</si>
  <si>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</si>
  <si>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</si>
  <si>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</si>
  <si>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</si>
  <si>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</si>
  <si>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</si>
  <si>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</si>
  <si>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</si>
  <si>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</si>
  <si>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</si>
  <si>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</si>
  <si>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</si>
  <si>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</si>
  <si>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</si>
  <si>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</si>
  <si>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</si>
  <si>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</si>
  <si>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</si>
  <si>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</si>
  <si>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</si>
  <si>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</si>
  <si>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</si>
  <si>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</si>
  <si>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</si>
  <si>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</si>
  <si>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</si>
  <si>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</si>
  <si>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</si>
  <si>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</si>
  <si>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</si>
  <si>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</si>
  <si>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</si>
  <si>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</si>
  <si>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</si>
  <si>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</si>
  <si>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</si>
  <si>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</si>
  <si>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</si>
  <si>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</si>
  <si>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</si>
  <si>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</si>
  <si>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</si>
  <si>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</si>
  <si>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</si>
  <si>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</si>
  <si>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</si>
  <si>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</si>
  <si>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</si>
  <si>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</si>
  <si>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</si>
  <si>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</si>
  <si>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</si>
  <si>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</si>
  <si>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</si>
  <si>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</si>
  <si>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</si>
  <si>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</si>
  <si>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</si>
  <si>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</si>
  <si>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</si>
  <si>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</si>
  <si>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</si>
  <si>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</si>
  <si>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</si>
  <si>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</si>
  <si>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</si>
  <si>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</si>
  <si>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</si>
  <si>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</si>
  <si>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</si>
  <si>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</si>
  <si>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</si>
  <si>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</si>
  <si>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</si>
  <si>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</si>
  <si>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</si>
  <si>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</si>
  <si>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</si>
  <si>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</si>
  <si>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</si>
  <si>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</si>
  <si>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</si>
  <si>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</si>
  <si>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</si>
  <si>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</si>
  <si>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</si>
  <si>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</si>
  <si>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</si>
  <si>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</si>
  <si>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</si>
  <si>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</si>
  <si>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</si>
  <si>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</si>
  <si>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</si>
  <si>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</si>
  <si>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</si>
  <si>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</si>
  <si>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</si>
  <si>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</si>
  <si>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</si>
  <si>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</si>
  <si>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</si>
  <si>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</si>
  <si>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</si>
  <si>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</si>
  <si>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</si>
  <si>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</si>
  <si>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</si>
  <si>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</si>
  <si>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</si>
  <si>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</si>
  <si>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</si>
  <si>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</si>
  <si>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</si>
  <si>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</si>
  <si>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</si>
  <si>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</si>
  <si>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</si>
  <si>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</si>
  <si>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</si>
  <si>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</si>
  <si>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</si>
  <si>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</si>
  <si>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</si>
  <si>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</si>
  <si>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</si>
  <si>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</si>
  <si>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</si>
  <si>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</si>
  <si>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</si>
  <si>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</si>
  <si>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</si>
  <si>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</si>
  <si>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</si>
  <si>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</si>
  <si>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</si>
  <si>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</si>
  <si>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</si>
  <si>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</si>
  <si>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</si>
  <si>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</si>
  <si>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</si>
  <si>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</si>
  <si>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</si>
  <si>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</si>
  <si>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</si>
  <si>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</si>
  <si>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</si>
  <si>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</si>
  <si>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</si>
  <si>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</si>
  <si>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</si>
  <si>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</si>
  <si>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</si>
  <si>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</si>
  <si>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</si>
  <si>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</si>
  <si>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</si>
  <si>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</si>
  <si>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</si>
  <si>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</si>
  <si>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</si>
  <si>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</si>
  <si>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</si>
  <si>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</si>
  <si>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</si>
  <si>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</si>
  <si>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</si>
  <si>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</si>
  <si>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</si>
  <si>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</si>
  <si>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</si>
  <si>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</si>
  <si>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</si>
  <si>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</si>
  <si>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</si>
  <si>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</si>
  <si>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</si>
  <si>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</si>
  <si>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</si>
  <si>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</si>
  <si>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</si>
  <si>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</si>
  <si>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</si>
  <si>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</si>
  <si>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</si>
  <si>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</si>
  <si>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</si>
  <si>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</si>
  <si>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</si>
  <si>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</si>
  <si>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</si>
  <si>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</si>
  <si>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</si>
  <si>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</si>
  <si>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</si>
  <si>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</si>
  <si>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</si>
  <si>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</si>
  <si>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</si>
  <si>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</si>
  <si>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</si>
  <si>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</si>
  <si>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</si>
  <si>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</si>
  <si>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</si>
  <si>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</si>
  <si>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</si>
  <si>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</si>
  <si>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</si>
  <si>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</si>
  <si>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</si>
  <si>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</si>
  <si>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</si>
  <si>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</si>
  <si>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</si>
  <si>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</si>
  <si>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</si>
  <si>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</si>
  <si>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</si>
  <si>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</si>
  <si>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</si>
  <si>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</si>
  <si>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</si>
  <si>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</si>
  <si>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</si>
  <si>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</si>
  <si>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</si>
  <si>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</si>
  <si>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</si>
  <si>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</si>
  <si>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</si>
  <si>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</si>
  <si>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</si>
  <si>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</si>
  <si>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</si>
  <si>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</si>
  <si>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</si>
  <si>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</si>
  <si>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</si>
  <si>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</si>
  <si>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</si>
  <si>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</si>
  <si>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</si>
  <si>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</si>
  <si>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</si>
  <si>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</si>
  <si>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</si>
  <si>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</si>
  <si>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</si>
  <si>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</si>
  <si>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</si>
  <si>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</si>
  <si>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</si>
  <si>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</si>
  <si>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</si>
  <si>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</si>
  <si>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</si>
  <si>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</si>
  <si>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</si>
  <si>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</si>
  <si>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</si>
  <si>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</si>
  <si>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</si>
  <si>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</si>
  <si>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</si>
  <si>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</si>
  <si>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</si>
  <si>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</si>
  <si>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</si>
  <si>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</si>
  <si>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</si>
  <si>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</si>
  <si>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</si>
  <si>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</si>
  <si>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</si>
  <si>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</si>
  <si>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</si>
  <si>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</si>
  <si>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</si>
  <si>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</si>
  <si>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</si>
  <si>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</si>
  <si>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</si>
  <si>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</si>
  <si>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</si>
  <si>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</si>
  <si>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</si>
  <si>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</si>
  <si>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</si>
  <si>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</si>
  <si>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</si>
  <si>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</si>
  <si>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</si>
  <si>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</si>
  <si>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</si>
  <si>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</si>
  <si>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</si>
  <si>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</si>
  <si>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</si>
  <si>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</si>
  <si>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</si>
  <si>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</si>
  <si>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</si>
  <si>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</si>
  <si>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</si>
  <si>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</si>
  <si>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</si>
  <si>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</si>
  <si>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</si>
  <si>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</si>
  <si>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</si>
  <si>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</si>
  <si>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</si>
  <si>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</si>
  <si>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</si>
  <si>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</si>
  <si>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</si>
  <si>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</si>
  <si>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</si>
  <si>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</si>
  <si>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</si>
  <si>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</si>
  <si>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</si>
  <si>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</si>
  <si>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</si>
  <si>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</si>
  <si>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</si>
  <si>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</si>
  <si>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</si>
  <si>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</si>
  <si>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</si>
  <si>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</si>
  <si>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</si>
  <si>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</si>
  <si>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</si>
  <si>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</si>
  <si>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</si>
  <si>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</si>
  <si>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</si>
  <si>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</si>
  <si>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</si>
  <si>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</si>
  <si>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</si>
  <si>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</si>
  <si>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</si>
  <si>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</si>
  <si>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</si>
  <si>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</si>
  <si>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</si>
  <si>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</si>
  <si>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</si>
  <si>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</si>
  <si>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</si>
  <si>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</si>
  <si>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</si>
  <si>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</si>
  <si>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</si>
  <si>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</si>
  <si>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</si>
  <si>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</si>
  <si>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</si>
  <si>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</si>
  <si>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</si>
  <si>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</si>
  <si>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</si>
  <si>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</si>
  <si>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</si>
  <si>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</si>
  <si>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</si>
  <si>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</si>
  <si>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</si>
  <si>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</si>
  <si>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</si>
  <si>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</si>
  <si>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</si>
  <si>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</si>
  <si>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</si>
  <si>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</si>
  <si>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</si>
  <si>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</si>
  <si>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</si>
  <si>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</si>
  <si>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</si>
  <si>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</si>
  <si>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</si>
  <si>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</si>
  <si>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</si>
  <si>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</si>
  <si>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</si>
  <si>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</si>
  <si>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</si>
  <si>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</si>
  <si>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</si>
  <si>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</si>
  <si>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</si>
  <si>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</si>
  <si>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</si>
  <si>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</si>
  <si>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</si>
  <si>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</si>
  <si>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</si>
  <si>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</si>
  <si>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</si>
  <si>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</si>
  <si>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</si>
  <si>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</si>
  <si>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</si>
  <si>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</si>
  <si>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</si>
  <si>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</si>
  <si>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</si>
  <si>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</si>
  <si>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</si>
  <si>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</si>
  <si>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</si>
  <si>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</si>
  <si>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</si>
  <si>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</si>
  <si>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</si>
  <si>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</si>
  <si>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</si>
  <si>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</si>
  <si>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</si>
  <si>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</si>
  <si>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</si>
  <si>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</si>
  <si>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</si>
  <si>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</si>
  <si>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</si>
  <si>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</si>
  <si>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</si>
  <si>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</si>
  <si>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</si>
  <si>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</si>
  <si>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</si>
  <si>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</si>
  <si>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</si>
  <si>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</si>
  <si>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</si>
  <si>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</si>
  <si>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</si>
  <si>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</si>
  <si>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</si>
  <si>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</si>
  <si>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</si>
  <si>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</si>
  <si>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</si>
  <si>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</si>
  <si>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</si>
  <si>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</si>
  <si>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</si>
  <si>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</si>
  <si>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</si>
  <si>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</si>
  <si>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</si>
  <si>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</si>
  <si>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</si>
  <si>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</si>
  <si>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</si>
  <si>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</si>
  <si>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</si>
  <si>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</si>
  <si>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</si>
  <si>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</si>
  <si>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</si>
  <si>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</si>
  <si>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</si>
  <si>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</si>
  <si>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</si>
  <si>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</si>
  <si>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</si>
  <si>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</si>
  <si>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</si>
  <si>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</si>
  <si>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</si>
  <si>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</si>
  <si>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</si>
  <si>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</si>
  <si>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</si>
  <si>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</si>
  <si>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</si>
  <si>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</si>
  <si>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</si>
  <si>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</si>
  <si>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</si>
  <si>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</si>
  <si>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</si>
  <si>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</si>
  <si>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</si>
  <si>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</si>
  <si>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</si>
  <si>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</si>
  <si>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</si>
  <si>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</si>
  <si>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</si>
  <si>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</si>
  <si>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</si>
  <si>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</si>
  <si>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</si>
  <si>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</si>
  <si>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</si>
  <si>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</si>
  <si>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</si>
  <si>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</si>
  <si>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</si>
  <si>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</si>
  <si>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</si>
  <si>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</si>
  <si>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</si>
  <si>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</si>
  <si>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</si>
  <si>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</si>
  <si>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</si>
  <si>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</si>
  <si>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</si>
  <si>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</si>
  <si>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</si>
  <si>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</si>
  <si>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</si>
  <si>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</si>
  <si>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</si>
  <si>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</si>
  <si>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</si>
  <si>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</si>
  <si>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</si>
  <si>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</si>
  <si>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</si>
  <si>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</si>
  <si>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</si>
  <si>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</si>
  <si>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</si>
  <si>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</si>
  <si>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</si>
  <si>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</si>
  <si>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</si>
  <si>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</si>
  <si>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</si>
  <si>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</si>
  <si>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</si>
  <si>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</si>
  <si>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</si>
  <si>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</si>
  <si>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</si>
  <si>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</si>
  <si>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</si>
  <si>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</si>
  <si>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</si>
  <si>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</si>
  <si>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</si>
  <si>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</si>
  <si>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</si>
  <si>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</si>
  <si>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</si>
  <si>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</si>
  <si>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</si>
  <si>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</si>
  <si>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</si>
  <si>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</si>
  <si>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</si>
  <si>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</si>
  <si>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</si>
  <si>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</si>
  <si>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</si>
  <si>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</si>
  <si>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</si>
  <si>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</si>
  <si>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</si>
  <si>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</si>
  <si>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</si>
  <si>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</si>
  <si>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</si>
  <si>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</si>
  <si>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</si>
  <si>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</si>
  <si>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</si>
  <si>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</si>
  <si>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</si>
  <si>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</si>
  <si>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</si>
  <si>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</si>
  <si>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</si>
  <si>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</si>
  <si>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</si>
  <si>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</si>
  <si>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</si>
  <si>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</si>
  <si>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</si>
  <si>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</si>
  <si>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</si>
  <si>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</si>
  <si>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</si>
  <si>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</si>
  <si>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</si>
  <si>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</si>
  <si>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</si>
  <si>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</si>
  <si>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</si>
  <si>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</si>
  <si>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</si>
  <si>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</si>
  <si>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</si>
  <si>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</si>
  <si>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</si>
  <si>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</si>
  <si>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</si>
  <si>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</si>
  <si>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</si>
  <si>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</si>
  <si>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</si>
  <si>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</si>
  <si>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</si>
  <si>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</si>
  <si>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</si>
  <si>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</si>
  <si>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</si>
  <si>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</si>
  <si>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</si>
  <si>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</si>
  <si>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</si>
  <si>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</si>
  <si>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</si>
  <si>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</si>
  <si>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</si>
  <si>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</si>
  <si>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</si>
  <si>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</si>
  <si>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</si>
  <si>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</si>
  <si>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</si>
  <si>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</si>
  <si>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</si>
  <si>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</si>
  <si>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</si>
  <si>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</si>
  <si>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</si>
  <si>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</si>
  <si>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</si>
  <si>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</si>
  <si>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</si>
  <si>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</si>
  <si>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</si>
  <si>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</si>
  <si>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</si>
  <si>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</si>
  <si>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</si>
  <si>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</si>
  <si>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</si>
  <si>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</si>
  <si>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</si>
  <si>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</si>
  <si>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</si>
  <si>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</si>
  <si>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</si>
  <si>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</si>
  <si>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</si>
  <si>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</si>
  <si>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</si>
  <si>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</si>
  <si>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</si>
  <si>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</si>
  <si>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</si>
  <si>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</si>
  <si>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</si>
  <si>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</si>
  <si>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</si>
  <si>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</si>
  <si>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</si>
  <si>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</si>
  <si>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</si>
  <si>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</si>
  <si>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</si>
  <si>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</si>
  <si>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</si>
  <si>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</si>
  <si>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</si>
  <si>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</si>
  <si>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</si>
  <si>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</si>
  <si>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</si>
  <si>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</si>
  <si>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</si>
  <si>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</si>
  <si>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</si>
  <si>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</si>
  <si>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</si>
  <si>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</si>
  <si>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</si>
  <si>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</si>
  <si>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</si>
  <si>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</si>
  <si>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</si>
  <si>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</si>
  <si>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</si>
  <si>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</si>
  <si>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</si>
  <si>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</si>
  <si>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</si>
  <si>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</si>
  <si>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</si>
  <si>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</si>
  <si>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</si>
  <si>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</si>
  <si>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</si>
  <si>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</si>
  <si>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</si>
  <si>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</si>
  <si>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</si>
  <si>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</si>
  <si>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</si>
  <si>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</si>
  <si>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</si>
  <si>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</si>
  <si>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</si>
  <si>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</si>
  <si>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</si>
  <si>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</si>
  <si>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</si>
  <si>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</si>
  <si>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</si>
  <si>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</si>
  <si>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</si>
  <si>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</si>
  <si>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</si>
  <si>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</si>
  <si>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</si>
  <si>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</si>
  <si>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</si>
  <si>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</si>
  <si>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</si>
  <si>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</si>
  <si>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</si>
  <si>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</si>
  <si>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</si>
  <si>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</si>
  <si>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</si>
  <si>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</si>
  <si>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</si>
  <si>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</si>
  <si>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</si>
  <si>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</si>
  <si>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</si>
  <si>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</si>
  <si>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</si>
  <si>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</si>
  <si>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</si>
  <si>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</si>
  <si>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</si>
  <si>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</si>
  <si>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</si>
  <si>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</si>
  <si>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</si>
  <si>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</si>
  <si>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</si>
  <si>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</si>
  <si>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</si>
  <si>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</si>
  <si>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</si>
  <si>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</si>
  <si>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</si>
  <si>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</si>
  <si>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</si>
  <si>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</si>
  <si>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</si>
  <si>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</si>
  <si>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</si>
  <si>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</si>
  <si>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</si>
  <si>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</si>
  <si>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</si>
  <si>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</si>
  <si>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</si>
  <si>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</si>
  <si>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</si>
  <si>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</si>
  <si>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</si>
  <si>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</si>
  <si>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</si>
  <si>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</si>
  <si>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</si>
  <si>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</si>
  <si>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</si>
  <si>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</si>
  <si>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</si>
  <si>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</si>
  <si>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</si>
  <si>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</si>
  <si>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</si>
  <si>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</si>
  <si>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</si>
  <si>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</si>
  <si>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</si>
  <si>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</si>
  <si>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</si>
  <si>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</si>
  <si>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</si>
  <si>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</si>
  <si>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</si>
  <si>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</si>
  <si>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</si>
  <si>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</si>
  <si>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</si>
  <si>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</si>
  <si>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</si>
  <si>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</si>
  <si>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</si>
  <si>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</si>
  <si>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</si>
  <si>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</si>
  <si>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</si>
  <si>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</si>
  <si>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</si>
  <si>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</si>
  <si>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</si>
  <si>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</si>
  <si>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</si>
  <si>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</si>
  <si>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</si>
  <si>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</si>
  <si>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</si>
  <si>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</si>
  <si>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</si>
  <si>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</si>
  <si>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</si>
  <si>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</si>
  <si>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</si>
  <si>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</si>
  <si>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</si>
  <si>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</si>
  <si>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</si>
  <si>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</si>
  <si>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</si>
  <si>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</si>
  <si>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</si>
  <si>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</si>
  <si>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</si>
  <si>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</si>
  <si>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</si>
  <si>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</si>
  <si>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</si>
  <si>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</si>
  <si>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</si>
  <si>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</si>
  <si>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</si>
  <si>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</si>
  <si>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</si>
  <si>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</si>
  <si>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</si>
  <si>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</si>
  <si>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</si>
  <si>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</si>
  <si>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</si>
  <si>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</si>
  <si>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</si>
  <si>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</si>
  <si>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</si>
  <si>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</si>
  <si>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</si>
  <si>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</si>
  <si>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</si>
  <si>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</si>
  <si>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</si>
  <si>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</si>
  <si>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</si>
  <si>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</si>
  <si>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</si>
  <si>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</si>
  <si>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</si>
  <si>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</si>
  <si>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</si>
  <si>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</si>
  <si>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</si>
  <si>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</si>
  <si>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</si>
  <si>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</si>
  <si>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</si>
  <si>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</si>
  <si>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</si>
  <si>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</si>
  <si>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</si>
  <si>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</si>
  <si>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</si>
  <si>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</si>
  <si>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</si>
  <si>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</si>
  <si>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</si>
  <si>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</si>
  <si>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</si>
  <si>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</si>
  <si>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</si>
  <si>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</si>
  <si>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</si>
  <si>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</si>
  <si>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</si>
  <si>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</si>
  <si>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</si>
  <si>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</si>
  <si>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</si>
  <si>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</si>
  <si>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</si>
  <si>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</si>
  <si>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</si>
  <si>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</si>
  <si>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</si>
  <si>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</si>
  <si>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</si>
  <si>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</si>
  <si>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</si>
  <si>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</si>
  <si>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</si>
  <si>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</si>
  <si>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</si>
  <si>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</si>
  <si>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</si>
  <si>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</si>
  <si>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</si>
  <si>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</si>
  <si>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</si>
  <si>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</si>
  <si>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</si>
  <si>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</si>
  <si>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</si>
  <si>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</si>
  <si>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</si>
  <si>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</si>
  <si>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</si>
  <si>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</si>
  <si>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</si>
  <si>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</si>
  <si>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</si>
  <si>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</si>
  <si>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</si>
  <si>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</si>
  <si>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</si>
  <si>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</si>
  <si>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</si>
  <si>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</si>
  <si>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</si>
  <si>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</si>
  <si>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</si>
  <si>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</si>
  <si>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</si>
  <si>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</si>
  <si>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</si>
  <si>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</si>
  <si>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</si>
  <si>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</si>
  <si>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</si>
  <si>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</si>
  <si>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</si>
  <si>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</si>
  <si>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</si>
  <si>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</si>
  <si>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</si>
  <si>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</si>
  <si>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</si>
  <si>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</si>
  <si>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</si>
  <si>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</si>
  <si>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</si>
  <si>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</si>
  <si>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</si>
  <si>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</si>
  <si>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</si>
  <si>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</si>
  <si>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</si>
  <si>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</si>
  <si>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</si>
  <si>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</si>
  <si>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</si>
  <si>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</si>
  <si>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</si>
  <si>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</si>
  <si>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</si>
  <si>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</si>
  <si>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</si>
  <si>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</si>
  <si>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</si>
  <si>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</si>
  <si>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</si>
  <si>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</si>
  <si>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</si>
  <si>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</si>
  <si>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</si>
  <si>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</si>
  <si>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</si>
  <si>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</si>
  <si>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</si>
  <si>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</si>
  <si>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</si>
  <si>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</si>
  <si>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</si>
  <si>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</si>
  <si>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</si>
  <si>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</si>
  <si>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</si>
  <si>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</si>
  <si>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</si>
  <si>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</si>
  <si>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</si>
  <si>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</si>
  <si>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</si>
  <si>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</si>
  <si>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</si>
  <si>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</si>
  <si>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</si>
  <si>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</si>
  <si>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</si>
  <si>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</si>
  <si>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</si>
  <si>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</si>
  <si>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</si>
  <si>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</si>
  <si>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</si>
  <si>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</si>
  <si>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</si>
  <si>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</si>
  <si>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</si>
  <si>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</si>
  <si>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</si>
  <si>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</si>
  <si>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</si>
  <si>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</si>
  <si>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</si>
  <si>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</si>
  <si>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</si>
  <si>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</si>
  <si>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</si>
  <si>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</si>
  <si>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</si>
  <si>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</si>
  <si>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</si>
  <si>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</si>
  <si>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</si>
  <si>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</si>
  <si>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</si>
  <si>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</si>
  <si>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</si>
  <si>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</si>
  <si>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</si>
  <si>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</si>
  <si>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</si>
  <si>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</si>
  <si>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</si>
  <si>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</si>
  <si>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</si>
  <si>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</si>
  <si>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</si>
  <si>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</si>
  <si>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</si>
  <si>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</si>
  <si>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</si>
  <si>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</si>
  <si>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</si>
  <si>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</si>
  <si>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</si>
  <si>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</si>
  <si>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</si>
  <si>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</si>
  <si>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</si>
  <si>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</si>
  <si>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</si>
  <si>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</si>
  <si>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</si>
  <si>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</si>
  <si>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</si>
  <si>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</si>
  <si>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</si>
  <si>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</si>
  <si>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</si>
  <si>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</si>
  <si>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</si>
  <si>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</si>
  <si>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</si>
  <si>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</si>
  <si>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</si>
  <si>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</si>
  <si>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</si>
  <si>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</si>
  <si>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</si>
  <si>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</si>
  <si>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</si>
  <si>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</si>
  <si>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</si>
  <si>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</si>
  <si>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</si>
  <si>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</si>
  <si>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</si>
  <si>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</si>
  <si>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</si>
  <si>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</si>
  <si>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</si>
  <si>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</si>
  <si>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</si>
  <si>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</si>
  <si>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</si>
  <si>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</si>
  <si>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</si>
  <si>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</si>
  <si>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</si>
  <si>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</si>
  <si>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</si>
  <si>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</si>
  <si>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</si>
  <si>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</si>
  <si>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</si>
  <si>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</si>
  <si>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</si>
  <si>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</si>
  <si>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</si>
  <si>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</si>
  <si>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</si>
  <si>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</si>
  <si>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</si>
  <si>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</si>
  <si>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</si>
  <si>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</si>
  <si>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</si>
  <si>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</si>
  <si>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</si>
  <si>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</si>
  <si>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</si>
  <si>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</si>
  <si>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</si>
  <si>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</si>
  <si>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</si>
  <si>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</si>
  <si>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</si>
  <si>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</si>
  <si>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</si>
  <si>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</si>
  <si>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</si>
  <si>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</si>
  <si>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</si>
  <si>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</si>
  <si>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</si>
  <si>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</si>
  <si>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</si>
  <si>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</si>
  <si>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</si>
  <si>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</si>
  <si>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</si>
  <si>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</si>
  <si>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</si>
  <si>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</si>
  <si>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</si>
  <si>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</si>
  <si>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</si>
  <si>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</si>
  <si>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</si>
  <si>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</si>
  <si>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</si>
  <si>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</si>
  <si>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</si>
  <si>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</si>
  <si>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</si>
  <si>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</si>
  <si>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</si>
  <si>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</si>
  <si>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</si>
  <si>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</si>
  <si>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</si>
  <si>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</si>
  <si>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</si>
  <si>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</si>
  <si>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</si>
  <si>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</si>
  <si>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</si>
  <si>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</si>
  <si>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</si>
  <si>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</si>
  <si>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</si>
  <si>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</si>
  <si>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</si>
  <si>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</si>
  <si>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</si>
  <si>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</si>
  <si>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</si>
  <si>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</si>
  <si>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</si>
  <si>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</si>
  <si>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</si>
  <si>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</si>
  <si>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</si>
  <si>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</si>
  <si>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</si>
  <si>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</si>
  <si>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</si>
  <si>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</si>
  <si>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</si>
  <si>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</si>
  <si>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</si>
  <si>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</si>
  <si>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</si>
  <si>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</si>
  <si>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</si>
  <si>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</si>
  <si>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</si>
  <si>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</si>
  <si>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</si>
  <si>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</si>
  <si>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</si>
  <si>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</si>
  <si>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</si>
  <si>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</si>
  <si>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</si>
  <si>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</si>
  <si>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</si>
  <si>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</si>
  <si>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</si>
  <si>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</si>
  <si>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</si>
  <si>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</si>
  <si>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</si>
  <si>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</si>
  <si>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</si>
  <si>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</si>
  <si>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</si>
  <si>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</si>
  <si>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</si>
  <si>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</si>
  <si>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</si>
  <si>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</si>
  <si>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</si>
  <si>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</si>
  <si>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</si>
  <si>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</si>
  <si>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</si>
  <si>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</si>
  <si>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</si>
  <si>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</si>
  <si>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</si>
  <si>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</si>
  <si>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</si>
  <si>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</si>
  <si>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</si>
  <si>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</si>
  <si>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</si>
  <si>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</si>
  <si>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</si>
  <si>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</si>
  <si>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</si>
  <si>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</si>
  <si>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</si>
  <si>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</si>
  <si>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</si>
  <si>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</si>
  <si>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</si>
  <si>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</si>
  <si>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</si>
  <si>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</si>
  <si>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</si>
  <si>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</si>
  <si>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</si>
  <si>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</si>
  <si>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</si>
  <si>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</si>
  <si>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</si>
  <si>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</si>
  <si>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</si>
  <si>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</si>
  <si>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</si>
  <si>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</si>
  <si>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</si>
  <si>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</si>
  <si>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</si>
  <si>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</si>
  <si>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</si>
  <si>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</si>
  <si>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</si>
  <si>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</si>
  <si>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</si>
  <si>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</si>
  <si>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</si>
  <si>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</si>
  <si>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</si>
  <si>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</si>
  <si>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</si>
  <si>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</si>
  <si>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</si>
  <si>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</si>
  <si>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</si>
  <si>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</si>
  <si>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</si>
  <si>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</si>
  <si>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</si>
  <si>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</si>
  <si>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</si>
  <si>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</si>
  <si>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</si>
  <si>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</si>
  <si>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</si>
  <si>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</si>
  <si>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</si>
  <si>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</si>
  <si>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</si>
  <si>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</si>
  <si>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</si>
  <si>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</si>
  <si>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</si>
  <si>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</si>
  <si>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</si>
  <si>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</si>
  <si>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</si>
  <si>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</si>
  <si>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</si>
  <si>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</si>
  <si>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</si>
  <si>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</si>
  <si>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</si>
  <si>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</si>
  <si>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</si>
  <si>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</si>
  <si>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</si>
  <si>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</si>
  <si>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</si>
  <si>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</si>
  <si>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</si>
  <si>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</si>
  <si>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</si>
  <si>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</si>
  <si>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</si>
  <si>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</si>
  <si>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</si>
  <si>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</si>
  <si>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</si>
  <si>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</si>
  <si>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</si>
  <si>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</si>
  <si>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</si>
  <si>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</si>
  <si>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</si>
  <si>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</si>
  <si>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</si>
  <si>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</si>
  <si>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</si>
  <si>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</si>
  <si>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</si>
  <si>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</si>
  <si>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</si>
  <si>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</si>
  <si>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</si>
  <si>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</si>
  <si>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</si>
  <si>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</si>
  <si>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</si>
  <si>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</si>
  <si>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</si>
  <si>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</si>
  <si>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</si>
  <si>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</si>
  <si>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</si>
  <si>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</si>
  <si>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</si>
  <si>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</si>
  <si>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</si>
  <si>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</si>
  <si>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</si>
  <si>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</si>
  <si>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</si>
  <si>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</si>
  <si>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</si>
  <si>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</si>
  <si>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</si>
  <si>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</si>
  <si>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</si>
  <si>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</si>
  <si>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</si>
  <si>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</si>
  <si>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</si>
  <si>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</si>
  <si>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</si>
  <si>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</si>
  <si>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</si>
  <si>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</si>
  <si>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</si>
  <si>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</si>
  <si>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</si>
  <si>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</si>
  <si>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</si>
  <si>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</si>
  <si>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</si>
  <si>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</si>
  <si>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</si>
  <si>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</si>
  <si>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</si>
  <si>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</si>
  <si>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</si>
  <si>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</si>
  <si>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</si>
  <si>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</si>
  <si>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</si>
  <si>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</si>
  <si>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</si>
  <si>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</si>
  <si>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</si>
  <si>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</si>
  <si>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</si>
  <si>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</si>
  <si>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</si>
  <si>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</si>
  <si>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</si>
  <si>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</si>
  <si>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</si>
  <si>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</si>
  <si>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</si>
  <si>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</si>
  <si>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</si>
  <si>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</si>
  <si>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</si>
  <si>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</si>
  <si>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</si>
  <si>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</si>
  <si>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</si>
  <si>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</si>
  <si>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</si>
  <si>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</si>
  <si>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</si>
  <si>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</si>
  <si>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</si>
  <si>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</si>
  <si>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</si>
  <si>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</si>
  <si>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</si>
  <si>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</si>
  <si>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</si>
  <si>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</si>
  <si>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</si>
  <si>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</si>
  <si>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</si>
  <si>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</si>
  <si>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</si>
  <si>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</si>
  <si>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</si>
  <si>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</si>
  <si>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</si>
  <si>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</si>
  <si>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</si>
  <si>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</si>
  <si>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</si>
  <si>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</si>
  <si>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</si>
  <si>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</si>
  <si>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</si>
  <si>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</si>
  <si>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</si>
  <si>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</si>
  <si>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</si>
  <si>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</si>
  <si>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</si>
  <si>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</si>
  <si>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</si>
  <si>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</si>
  <si>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</si>
  <si>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</si>
  <si>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</si>
  <si>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</si>
  <si>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</si>
  <si>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</si>
  <si>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</si>
  <si>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</si>
  <si>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</si>
  <si>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</si>
  <si>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</si>
  <si>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</si>
  <si>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</si>
  <si>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</si>
  <si>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</si>
  <si>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</si>
  <si>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</si>
  <si>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</si>
  <si>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</si>
  <si>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</si>
  <si>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</si>
  <si>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</si>
  <si>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</si>
  <si>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</si>
  <si>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</si>
  <si>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</si>
  <si>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</si>
  <si>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</si>
  <si>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</si>
  <si>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</si>
  <si>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</si>
  <si>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</si>
  <si>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</si>
  <si>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</si>
  <si>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</si>
  <si>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</si>
  <si>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</si>
  <si>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</si>
  <si>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</si>
  <si>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</si>
  <si>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</si>
  <si>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</si>
  <si>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</si>
  <si>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</si>
  <si>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</si>
  <si>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</si>
  <si>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</si>
  <si>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</si>
  <si>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</si>
  <si>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</si>
  <si>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</si>
  <si>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</si>
  <si>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</si>
  <si>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</si>
  <si>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</si>
  <si>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</si>
  <si>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</si>
  <si>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</si>
  <si>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</si>
  <si>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</si>
  <si>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</si>
  <si>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</si>
  <si>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</si>
  <si>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</si>
  <si>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</si>
  <si>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</si>
  <si>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</si>
  <si>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</si>
  <si>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</si>
  <si>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</si>
  <si>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</si>
  <si>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</si>
  <si>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</si>
  <si>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</si>
  <si>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</si>
  <si>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</si>
  <si>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</si>
  <si>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</si>
  <si>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</si>
  <si>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</si>
  <si>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</si>
  <si>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</si>
  <si>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</si>
  <si>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</si>
  <si>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</si>
  <si>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</si>
  <si>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</si>
  <si>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</si>
  <si>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</si>
  <si>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</si>
  <si>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</si>
  <si>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</si>
  <si>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</si>
  <si>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</si>
  <si>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</si>
  <si>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</si>
  <si>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</si>
  <si>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</si>
  <si>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</si>
  <si>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</si>
  <si>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</si>
  <si>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</si>
  <si>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</si>
  <si>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</si>
  <si>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</si>
  <si>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</si>
  <si>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</si>
  <si>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</si>
  <si>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</si>
  <si>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</si>
  <si>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</si>
  <si>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</si>
  <si>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</si>
  <si>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</si>
  <si>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</si>
  <si>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</si>
  <si>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</si>
  <si>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</si>
  <si>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</si>
  <si>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</si>
  <si>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</si>
  <si>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</si>
  <si>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</si>
  <si>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</si>
  <si>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</si>
  <si>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</si>
  <si>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</si>
  <si>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</si>
  <si>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</si>
  <si>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</si>
  <si>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</si>
  <si>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</si>
  <si>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</si>
  <si>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</si>
  <si>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</si>
  <si>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</si>
  <si>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</si>
  <si>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</si>
  <si>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</si>
  <si>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</si>
  <si>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</si>
  <si>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</si>
  <si>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</si>
  <si>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</si>
  <si>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</si>
  <si>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</si>
  <si>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</si>
  <si>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</si>
  <si>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</si>
  <si>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</si>
  <si>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</si>
  <si>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</si>
  <si>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</si>
  <si>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</si>
  <si>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</si>
  <si>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</si>
  <si>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</si>
  <si>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</si>
  <si>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</si>
  <si>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</si>
  <si>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</si>
  <si>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</si>
  <si>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</si>
  <si>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</si>
  <si>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</si>
  <si>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</si>
  <si>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</si>
  <si>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</si>
  <si>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</si>
  <si>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</si>
  <si>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</si>
  <si>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</si>
  <si>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</si>
  <si>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</si>
  <si>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</si>
  <si>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</si>
  <si>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</si>
  <si>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</si>
  <si>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</si>
  <si>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</si>
  <si>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</si>
  <si>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</si>
  <si>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</si>
  <si>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</si>
  <si>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</si>
  <si>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</si>
  <si>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</si>
  <si>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</si>
  <si>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</si>
  <si>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</si>
  <si>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</si>
  <si>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</si>
  <si>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</si>
  <si>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</si>
  <si>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</si>
  <si>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</si>
  <si>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</si>
  <si>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</si>
  <si>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</si>
  <si>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</si>
  <si>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</si>
  <si>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</si>
  <si>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</si>
  <si>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</si>
  <si>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</si>
  <si>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</si>
  <si>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</si>
  <si>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</si>
  <si>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</si>
  <si>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</si>
  <si>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</si>
  <si>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</si>
  <si>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</si>
  <si>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</si>
  <si>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</si>
  <si>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</si>
  <si>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</si>
  <si>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</si>
  <si>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</si>
  <si>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</si>
  <si>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</si>
  <si>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</si>
  <si>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</si>
  <si>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</si>
  <si>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</si>
  <si>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</si>
  <si>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</si>
  <si>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</si>
  <si>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</si>
  <si>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</si>
  <si>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</si>
  <si>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</si>
  <si>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</si>
  <si>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</si>
  <si>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</si>
  <si>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</si>
  <si>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</si>
  <si>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</si>
  <si>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</si>
  <si>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</si>
  <si>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</si>
  <si>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</si>
  <si>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</si>
  <si>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</si>
  <si>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</si>
  <si>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</si>
  <si>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</si>
  <si>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</si>
  <si>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</si>
  <si>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</si>
  <si>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</si>
  <si>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</si>
  <si>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</si>
  <si>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</si>
  <si>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</si>
  <si>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</si>
  <si>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</si>
  <si>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</si>
  <si>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</si>
  <si>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</si>
  <si>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</si>
  <si>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</si>
  <si>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</si>
  <si>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</si>
  <si>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</si>
  <si>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</si>
  <si>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</si>
  <si>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</si>
  <si>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</si>
  <si>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</si>
  <si>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</si>
  <si>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</si>
  <si>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</si>
  <si>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</si>
  <si>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</si>
  <si>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</si>
  <si>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</si>
  <si>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</si>
  <si>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</si>
  <si>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</si>
  <si>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</si>
  <si>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</si>
  <si>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</si>
  <si>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</si>
  <si>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</si>
  <si>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</si>
  <si>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</si>
  <si>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</si>
  <si>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</si>
  <si>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</si>
  <si>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</si>
  <si>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</si>
  <si>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</si>
  <si>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</si>
  <si>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</si>
  <si>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</si>
  <si>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</si>
  <si>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</si>
  <si>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</si>
  <si>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</si>
  <si>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</si>
  <si>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</si>
  <si>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</si>
  <si>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</si>
  <si>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</si>
  <si>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</si>
  <si>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</si>
  <si>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</si>
  <si>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</si>
  <si>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</si>
  <si>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</si>
  <si>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</si>
  <si>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</si>
  <si>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</si>
  <si>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</si>
  <si>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</si>
  <si>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</si>
  <si>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</si>
  <si>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</si>
  <si>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</si>
  <si>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</si>
  <si>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</si>
  <si>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</si>
  <si>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</si>
  <si>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</si>
  <si>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</si>
  <si>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</si>
  <si>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</si>
  <si>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</si>
  <si>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</si>
  <si>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</si>
  <si>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</si>
  <si>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</si>
  <si>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</si>
  <si>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</si>
  <si>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</si>
  <si>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</si>
  <si>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</si>
  <si>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</si>
  <si>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</si>
  <si>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</si>
  <si>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</si>
  <si>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</si>
  <si>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</si>
  <si>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</si>
  <si>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</si>
  <si>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</si>
  <si>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</si>
  <si>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</si>
  <si>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</si>
  <si>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</si>
  <si>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</si>
  <si>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</si>
  <si>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</si>
  <si>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</si>
  <si>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</si>
  <si>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</si>
  <si>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</si>
  <si>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</si>
  <si>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</si>
  <si>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</si>
  <si>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</si>
  <si>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</si>
  <si>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</si>
  <si>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</si>
  <si>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</si>
  <si>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</si>
  <si>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</si>
  <si>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</si>
  <si>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</si>
  <si>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</si>
  <si>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</si>
  <si>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</si>
  <si>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</si>
  <si>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</si>
  <si>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</si>
  <si>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</si>
  <si>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</si>
  <si>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</si>
  <si>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</si>
  <si>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</si>
  <si>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</si>
  <si>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</si>
  <si>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</si>
  <si>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</si>
  <si>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</si>
  <si>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</si>
  <si>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</si>
  <si>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</si>
  <si>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</si>
  <si>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</si>
  <si>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</si>
  <si>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</si>
  <si>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</si>
  <si>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</si>
  <si>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</si>
  <si>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</si>
  <si>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</si>
  <si>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</si>
  <si>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</si>
  <si>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</si>
  <si>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</si>
  <si>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</si>
  <si>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</si>
  <si>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</si>
  <si>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</si>
  <si>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</si>
  <si>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</si>
  <si>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</si>
  <si>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</si>
  <si>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</si>
  <si>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</si>
  <si>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</si>
  <si>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</si>
  <si>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</si>
  <si>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</si>
  <si>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</si>
  <si>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</si>
  <si>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</si>
  <si>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</si>
  <si>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</si>
  <si>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</si>
  <si>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</si>
  <si>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</si>
  <si>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</si>
  <si>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</si>
  <si>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</si>
  <si>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</si>
  <si>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</si>
  <si>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</si>
  <si>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</si>
  <si>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</si>
  <si>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</si>
  <si>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</si>
  <si>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</si>
  <si>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</si>
  <si>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</si>
  <si>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</si>
  <si>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</si>
  <si>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</si>
  <si>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</si>
  <si>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</si>
  <si>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</si>
  <si>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</si>
  <si>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</si>
  <si>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</si>
  <si>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</si>
  <si>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</si>
  <si>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</si>
  <si>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</si>
  <si>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</si>
  <si>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</si>
  <si>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</si>
  <si>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</si>
  <si>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</si>
  <si>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</si>
  <si>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</si>
  <si>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</si>
  <si>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</si>
  <si>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</si>
  <si>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</si>
  <si>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</si>
  <si>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</si>
  <si>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</si>
  <si>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</si>
  <si>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</si>
  <si>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</si>
  <si>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</si>
  <si>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</si>
  <si>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</si>
  <si>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</si>
  <si>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</si>
  <si>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</si>
  <si>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</si>
  <si>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</si>
  <si>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</si>
  <si>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</si>
  <si>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</si>
  <si>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</si>
  <si>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</si>
  <si>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</si>
  <si>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</si>
  <si>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</si>
  <si>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</si>
  <si>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</si>
  <si>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</si>
  <si>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</si>
  <si>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</si>
  <si>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</si>
  <si>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</si>
  <si>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</si>
  <si>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</si>
  <si>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</si>
  <si>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</si>
  <si>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</si>
  <si>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</si>
  <si>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</si>
  <si>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</si>
  <si>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</si>
  <si>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</si>
  <si>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</si>
  <si>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</si>
  <si>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</si>
  <si>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</si>
  <si>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</si>
  <si>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</si>
  <si>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</si>
  <si>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</si>
  <si>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</si>
  <si>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</si>
  <si>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</si>
  <si>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</si>
  <si>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</si>
  <si>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</si>
  <si>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</si>
  <si>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</si>
  <si>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</si>
  <si>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</si>
  <si>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</si>
  <si>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</si>
  <si>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</si>
  <si>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</si>
  <si>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</si>
  <si>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</si>
  <si>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</si>
  <si>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</si>
  <si>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</si>
  <si>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</si>
  <si>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</si>
  <si>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</si>
  <si>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</si>
  <si>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</si>
  <si>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</si>
  <si>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</si>
  <si>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</si>
  <si>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</si>
  <si>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</si>
  <si>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</si>
  <si>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</si>
  <si>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</si>
  <si>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</si>
  <si>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</si>
  <si>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</si>
  <si>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</si>
  <si>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</si>
  <si>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</si>
  <si>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</si>
  <si>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</si>
  <si>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</si>
  <si>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</si>
  <si>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</si>
  <si>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</si>
  <si>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</si>
  <si>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</si>
  <si>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</si>
  <si>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</si>
  <si>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</si>
  <si>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</si>
  <si>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</si>
  <si>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</si>
  <si>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</si>
  <si>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</si>
  <si>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</si>
  <si>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</si>
  <si>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</si>
  <si>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</si>
  <si>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</si>
  <si>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</si>
  <si>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</si>
  <si>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</si>
  <si>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</si>
  <si>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</si>
  <si>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</si>
  <si>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</si>
  <si>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</si>
  <si>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</si>
  <si>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</si>
  <si>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</si>
  <si>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</si>
  <si>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</si>
  <si>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</si>
  <si>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</si>
  <si>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</si>
  <si>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</si>
  <si>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</si>
  <si>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</si>
  <si>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</si>
  <si>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</si>
  <si>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</si>
  <si>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</si>
  <si>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</si>
  <si>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</si>
  <si>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</si>
  <si>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</si>
  <si>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</si>
  <si>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</si>
  <si>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</si>
  <si>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</si>
  <si>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</si>
  <si>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</si>
  <si>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</si>
  <si>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</si>
  <si>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</si>
  <si>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</si>
  <si>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</si>
  <si>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</si>
  <si>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</si>
  <si>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</si>
  <si>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</si>
  <si>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</si>
  <si>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</si>
  <si>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</si>
  <si>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</si>
  <si>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</si>
  <si>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</si>
  <si>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</si>
  <si>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</si>
  <si>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</si>
  <si>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</si>
  <si>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</si>
  <si>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</si>
  <si>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</si>
  <si>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</si>
  <si>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</si>
  <si>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</si>
  <si>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</si>
  <si>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</si>
  <si>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</si>
  <si>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</si>
  <si>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</si>
  <si>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</si>
  <si>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</si>
  <si>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</si>
  <si>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</si>
  <si>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</si>
  <si>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</si>
  <si>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</si>
  <si>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</si>
  <si>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</si>
  <si>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</si>
  <si>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</si>
  <si>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</si>
  <si>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</si>
  <si>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</si>
  <si>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</si>
  <si>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</si>
  <si>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</si>
  <si>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</si>
  <si>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</si>
  <si>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</si>
  <si>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</si>
  <si>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</si>
  <si>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</si>
  <si>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</si>
  <si>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</si>
  <si>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</si>
  <si>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</si>
  <si>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</si>
  <si>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</si>
  <si>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</si>
  <si>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</si>
  <si>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</si>
  <si>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</si>
  <si>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</si>
  <si>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</si>
  <si>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</si>
  <si>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</si>
  <si>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</si>
  <si>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</si>
  <si>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</si>
  <si>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</si>
  <si>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</si>
  <si>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</si>
  <si>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</si>
  <si>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</si>
  <si>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</si>
  <si>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</si>
  <si>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</si>
  <si>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</si>
  <si>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</si>
  <si>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</si>
  <si>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</si>
  <si>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</si>
  <si>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</si>
  <si>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</si>
  <si>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</si>
  <si>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</si>
  <si>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</si>
  <si>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</si>
  <si>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</si>
  <si>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</si>
  <si>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</si>
  <si>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</si>
  <si>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</si>
  <si>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</si>
  <si>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</si>
  <si>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</si>
  <si>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</si>
  <si>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</si>
  <si>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</si>
  <si>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</si>
  <si>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</si>
  <si>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</si>
  <si>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</si>
  <si>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</si>
  <si>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</si>
  <si>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</si>
  <si>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</si>
  <si>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</si>
  <si>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</si>
  <si>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</si>
  <si>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</si>
  <si>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</si>
  <si>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</si>
  <si>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</si>
  <si>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</si>
  <si>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</si>
  <si>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</si>
  <si>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</si>
  <si>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</si>
  <si>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</si>
  <si>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</si>
  <si>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</si>
  <si>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</si>
  <si>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</si>
  <si>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</si>
  <si>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</si>
  <si>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</si>
  <si>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</si>
  <si>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</si>
  <si>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</si>
  <si>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</si>
  <si>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</si>
  <si>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</si>
  <si>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</si>
  <si>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</si>
  <si>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</si>
  <si>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</si>
  <si>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</si>
  <si>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</si>
  <si>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</si>
  <si>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</si>
  <si>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</si>
  <si>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</si>
  <si>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</si>
  <si>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</si>
  <si>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</si>
  <si>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</si>
  <si>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</si>
  <si>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</si>
  <si>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</si>
  <si>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</si>
  <si>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</si>
  <si>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</si>
  <si>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</si>
  <si>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</si>
  <si>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</si>
  <si>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</si>
  <si>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</si>
  <si>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</si>
  <si>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</si>
  <si>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</si>
  <si>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</si>
  <si>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</si>
  <si>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</si>
  <si>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</si>
  <si>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</si>
  <si>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</si>
  <si>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</si>
  <si>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</si>
  <si>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</si>
  <si>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</si>
  <si>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</si>
  <si>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</si>
  <si>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</si>
  <si>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</si>
  <si>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</si>
  <si>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</si>
  <si>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</si>
  <si>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</si>
  <si>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</si>
  <si>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</si>
  <si>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</si>
  <si>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</si>
  <si>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</si>
  <si>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</si>
  <si>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</si>
  <si>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</si>
  <si>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</si>
  <si>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</si>
  <si>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</si>
  <si>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</si>
  <si>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</si>
  <si>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</si>
  <si>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</si>
  <si>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</si>
  <si>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</si>
  <si>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</si>
  <si>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</si>
  <si>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</si>
  <si>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</si>
  <si>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</si>
  <si>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</si>
  <si>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</si>
  <si>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</si>
  <si>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</si>
  <si>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</si>
  <si>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</si>
  <si>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</si>
  <si>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</si>
  <si>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</si>
  <si>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</si>
  <si>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</si>
  <si>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</si>
  <si>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</si>
  <si>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</si>
  <si>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</si>
  <si>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</si>
  <si>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</si>
  <si>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</si>
  <si>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</si>
  <si>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</si>
  <si>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</si>
  <si>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</si>
  <si>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</si>
  <si>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</si>
  <si>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</si>
  <si>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</si>
  <si>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</si>
  <si>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</si>
  <si>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</si>
  <si>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</si>
  <si>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</si>
  <si>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</si>
  <si>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</si>
  <si>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</si>
  <si>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</si>
  <si>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</si>
  <si>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</si>
  <si>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</si>
  <si>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</si>
  <si>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</si>
  <si>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</si>
  <si>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</si>
  <si>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</si>
  <si>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</si>
  <si>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</si>
  <si>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</si>
  <si>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</si>
  <si>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</si>
  <si>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</si>
  <si>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</si>
  <si>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</si>
  <si>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</si>
  <si>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</si>
  <si>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</si>
  <si>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</si>
  <si>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</si>
  <si>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</si>
  <si>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</si>
  <si>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</si>
  <si>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</si>
  <si>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</si>
  <si>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</si>
  <si>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</si>
  <si>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</si>
  <si>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</si>
  <si>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</si>
  <si>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</si>
  <si>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</si>
  <si>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</si>
  <si>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</si>
  <si>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</si>
  <si>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</si>
  <si>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</si>
  <si>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</si>
  <si>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</si>
  <si>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</si>
  <si>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</si>
  <si>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</si>
  <si>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</si>
  <si>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</si>
  <si>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</si>
  <si>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</si>
  <si>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</si>
  <si>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</si>
  <si>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</si>
  <si>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</si>
  <si>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</si>
  <si>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</si>
  <si>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</si>
  <si>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</si>
  <si>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</si>
  <si>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</si>
  <si>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</si>
  <si>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</si>
  <si>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</si>
  <si>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</si>
  <si>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</si>
  <si>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</si>
  <si>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</si>
  <si>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</si>
  <si>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</si>
  <si>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</si>
  <si>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</si>
  <si>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</si>
  <si>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</si>
  <si>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</si>
  <si>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</si>
  <si>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</si>
  <si>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</si>
  <si>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</si>
  <si>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</si>
  <si>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</si>
  <si>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</si>
  <si>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</si>
  <si>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</si>
  <si>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</si>
  <si>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</si>
  <si>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</si>
  <si>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</si>
  <si>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</si>
  <si>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</si>
  <si>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</si>
  <si>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</si>
  <si>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</si>
  <si>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</si>
  <si>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</si>
  <si>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</si>
  <si>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</si>
  <si>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</si>
  <si>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</si>
  <si>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</si>
  <si>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</si>
  <si>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</si>
  <si>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</si>
  <si>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</si>
  <si>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</si>
  <si>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</si>
  <si>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</si>
  <si>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</si>
  <si>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</si>
  <si>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</si>
  <si>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</si>
  <si>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</si>
  <si>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</si>
  <si>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</si>
  <si>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</si>
  <si>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</si>
  <si>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</si>
  <si>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</si>
  <si>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</si>
  <si>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</si>
  <si>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</si>
  <si>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</si>
  <si>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</si>
  <si>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</si>
  <si>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</si>
  <si>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</si>
  <si>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</si>
  <si>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</si>
  <si>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</si>
  <si>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</si>
  <si>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</si>
  <si>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</si>
  <si>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</si>
  <si>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</si>
  <si>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</si>
  <si>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</si>
  <si>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</si>
  <si>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</si>
  <si>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</si>
  <si>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</si>
  <si>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</si>
  <si>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</si>
  <si>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</si>
  <si>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</si>
  <si>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</si>
  <si>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</si>
  <si>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</si>
  <si>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</si>
  <si>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</si>
  <si>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</si>
  <si>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</si>
  <si>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</si>
  <si>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</si>
  <si>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</si>
  <si>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</si>
  <si>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</si>
  <si>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</si>
  <si>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</si>
  <si>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</si>
  <si>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</si>
  <si>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</si>
  <si>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</si>
  <si>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</si>
  <si>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</si>
  <si>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</si>
  <si>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</si>
  <si>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</si>
  <si>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</si>
  <si>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</si>
  <si>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</si>
  <si>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</si>
  <si>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</si>
  <si>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</si>
  <si>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</si>
  <si>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</si>
  <si>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</si>
  <si>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</si>
  <si>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</si>
  <si>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</si>
  <si>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</si>
  <si>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</si>
  <si>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</si>
  <si>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</si>
  <si>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</si>
  <si>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</si>
  <si>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</si>
  <si>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</si>
  <si>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</si>
  <si>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</si>
  <si>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</si>
  <si>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</si>
  <si>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</si>
  <si>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</si>
  <si>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</si>
  <si>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</si>
  <si>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</si>
  <si>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</si>
  <si>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</si>
  <si>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</si>
  <si>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</si>
  <si>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</si>
  <si>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</si>
  <si>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</si>
  <si>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</si>
  <si>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</si>
  <si>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</si>
  <si>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</si>
  <si>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</si>
  <si>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</si>
  <si>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</si>
  <si>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</si>
  <si>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</si>
  <si>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</si>
  <si>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</si>
  <si>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</si>
  <si>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</si>
  <si>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</si>
  <si>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</si>
  <si>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</si>
  <si>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</si>
  <si>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</si>
  <si>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</si>
  <si>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</si>
  <si>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</si>
  <si>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</si>
  <si>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</si>
  <si>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</si>
  <si>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</si>
  <si>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</si>
  <si>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</si>
  <si>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</si>
  <si>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</si>
  <si>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</si>
  <si>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</si>
  <si>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</si>
  <si>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</si>
  <si>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</si>
  <si>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</si>
  <si>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</si>
  <si>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</si>
  <si>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</si>
  <si>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</si>
  <si>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</si>
  <si>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</si>
  <si>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</si>
  <si>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</si>
  <si>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</si>
  <si>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</si>
  <si>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</si>
  <si>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</si>
  <si>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</si>
  <si>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</si>
  <si>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</si>
  <si>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</si>
  <si>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</si>
  <si>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</si>
  <si>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</si>
  <si>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</si>
  <si>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</si>
  <si>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</si>
  <si>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</si>
  <si>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</si>
  <si>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</si>
  <si>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</si>
  <si>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</si>
  <si>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</si>
  <si>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</si>
  <si>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</si>
  <si>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</si>
  <si>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</si>
  <si>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</si>
  <si>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</si>
  <si>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</si>
  <si>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</si>
  <si>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</si>
  <si>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</si>
  <si>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</si>
  <si>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</si>
  <si>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</si>
  <si>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</si>
  <si>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</si>
  <si>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</si>
  <si>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</si>
  <si>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</si>
  <si>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</si>
  <si>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</si>
  <si>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</si>
  <si>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</si>
  <si>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</si>
  <si>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</si>
  <si>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</si>
  <si>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</si>
  <si>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</si>
  <si>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</si>
  <si>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</si>
  <si>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</si>
  <si>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</si>
  <si>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</si>
  <si>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</si>
  <si>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</si>
  <si>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</si>
  <si>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</si>
  <si>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</si>
  <si>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</si>
  <si>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</si>
  <si>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</si>
  <si>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</si>
  <si>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</si>
  <si>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</si>
  <si>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</si>
  <si>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</si>
  <si>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</si>
  <si>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</si>
  <si>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</si>
  <si>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</si>
  <si>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</si>
  <si>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</si>
  <si>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</si>
  <si>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</si>
  <si>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</si>
  <si>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</si>
  <si>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</si>
  <si>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</si>
  <si>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</si>
  <si>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</si>
  <si>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</si>
  <si>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</si>
  <si>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</si>
  <si>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</si>
  <si>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</si>
  <si>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</si>
  <si>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</si>
  <si>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</si>
  <si>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</si>
  <si>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</si>
  <si>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</si>
  <si>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</si>
  <si>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</si>
  <si>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</si>
  <si>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</si>
  <si>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</si>
  <si>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</si>
  <si>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</si>
  <si>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</si>
  <si>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</si>
  <si>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</si>
  <si>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</si>
  <si>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</si>
  <si>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</si>
  <si>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</si>
  <si>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</si>
  <si>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</si>
  <si>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</si>
  <si>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</si>
  <si>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</si>
  <si>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</si>
  <si>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</si>
  <si>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</si>
  <si>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</si>
  <si>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</si>
  <si>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</si>
  <si>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</si>
  <si>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</si>
  <si>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</si>
  <si>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</si>
  <si>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</si>
  <si>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</si>
  <si>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</si>
  <si>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</si>
  <si>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</si>
  <si>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</si>
  <si>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</si>
  <si>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</si>
  <si>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</si>
  <si>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</si>
  <si>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</si>
  <si>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</si>
  <si>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</si>
  <si>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</si>
  <si>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</si>
  <si>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</si>
  <si>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</si>
  <si>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</si>
  <si>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</si>
  <si>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</si>
  <si>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</si>
  <si>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</si>
  <si>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</si>
  <si>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</si>
  <si>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</si>
  <si>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</si>
  <si>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</si>
  <si>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</si>
  <si>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</si>
  <si>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</si>
  <si>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</si>
  <si>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</si>
  <si>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</si>
  <si>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</si>
  <si>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</si>
  <si>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</si>
  <si>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</si>
  <si>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</si>
  <si>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</si>
  <si>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</si>
  <si>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</si>
  <si>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</si>
  <si>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</si>
  <si>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</si>
  <si>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</si>
  <si>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</si>
  <si>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</si>
  <si>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</si>
  <si>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</si>
  <si>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</si>
  <si>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</si>
  <si>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</si>
  <si>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</si>
  <si>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</si>
  <si>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</si>
  <si>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</si>
  <si>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</si>
  <si>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</si>
  <si>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</si>
  <si>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</si>
  <si>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</si>
  <si>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</si>
  <si>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</si>
  <si>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</si>
  <si>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</si>
  <si>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</si>
  <si>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</si>
  <si>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</si>
  <si>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</si>
  <si>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</si>
  <si>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</si>
  <si>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</si>
  <si>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</si>
  <si>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</si>
  <si>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</si>
  <si>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</si>
  <si>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</si>
  <si>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</si>
  <si>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</si>
  <si>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</si>
  <si>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</si>
  <si>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</si>
  <si>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</si>
  <si>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</si>
  <si>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</si>
  <si>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</si>
  <si>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</si>
  <si>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</si>
  <si>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</si>
  <si>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</si>
  <si>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</si>
  <si>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</si>
  <si>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</si>
  <si>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</si>
  <si>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</si>
  <si>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</si>
  <si>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</si>
  <si>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</si>
  <si>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</si>
  <si>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</si>
  <si>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</si>
  <si>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</si>
  <si>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</si>
  <si>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</si>
  <si>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</si>
  <si>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</si>
  <si>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</si>
  <si>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</si>
  <si>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</si>
  <si>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</si>
  <si>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</si>
  <si>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</si>
  <si>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</si>
  <si>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</si>
  <si>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</si>
  <si>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</si>
  <si>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</si>
  <si>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</si>
  <si>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</si>
  <si>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</si>
  <si>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</si>
  <si>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</si>
  <si>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</si>
  <si>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</si>
  <si>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</si>
  <si>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</si>
  <si>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</si>
  <si>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</si>
  <si>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</si>
  <si>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</si>
  <si>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</si>
  <si>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</si>
  <si>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</si>
  <si>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</si>
  <si>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</si>
  <si>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</si>
  <si>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</si>
  <si>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</si>
  <si>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</si>
  <si>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</si>
  <si>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</si>
  <si>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</si>
  <si>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</si>
  <si>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</si>
  <si>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</si>
  <si>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</si>
  <si>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</si>
  <si>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</si>
  <si>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</si>
  <si>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</si>
  <si>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</si>
  <si>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</si>
  <si>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</si>
  <si>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</si>
  <si>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</si>
  <si>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</si>
  <si>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</si>
  <si>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</si>
  <si>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</si>
  <si>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</si>
  <si>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</si>
  <si>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</si>
  <si>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</si>
  <si>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</si>
  <si>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</si>
  <si>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</si>
  <si>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</si>
  <si>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</si>
  <si>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</si>
  <si>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</si>
  <si>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</si>
  <si>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</si>
  <si>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</si>
  <si>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</si>
  <si>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</si>
  <si>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</si>
  <si>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</si>
  <si>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</si>
  <si>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</si>
  <si>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</si>
  <si>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</si>
  <si>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</si>
  <si>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</si>
  <si>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</si>
  <si>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</si>
  <si>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</si>
  <si>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</si>
  <si>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</si>
  <si>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</si>
  <si>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</si>
  <si>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</si>
  <si>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</si>
  <si>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</si>
  <si>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</si>
  <si>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</si>
  <si>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</si>
  <si>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</si>
  <si>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</si>
  <si>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</si>
  <si>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</si>
  <si>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</si>
  <si>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</si>
  <si>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</si>
  <si>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</si>
  <si>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</si>
  <si>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</si>
  <si>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</si>
  <si>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</si>
  <si>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</si>
  <si>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</si>
  <si>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</si>
  <si>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</si>
  <si>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</si>
  <si>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</si>
  <si>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</si>
  <si>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</si>
  <si>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</si>
  <si>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</si>
  <si>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</si>
  <si>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</si>
  <si>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</si>
  <si>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</si>
  <si>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</si>
  <si>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</si>
  <si>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</si>
  <si>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</si>
  <si>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</si>
  <si>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</si>
  <si>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</si>
  <si>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</si>
  <si>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</si>
  <si>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</si>
  <si>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</si>
  <si>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</si>
  <si>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</si>
  <si>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</si>
  <si>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</si>
  <si>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</si>
  <si>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</si>
  <si>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</si>
  <si>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</si>
  <si>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</si>
  <si>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</si>
  <si>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</si>
  <si>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</si>
  <si>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</si>
  <si>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</si>
  <si>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</si>
  <si>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</si>
  <si>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</si>
  <si>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</si>
  <si>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</si>
  <si>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</si>
  <si>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</si>
  <si>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</si>
  <si>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</si>
  <si>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</si>
  <si>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</si>
  <si>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</si>
  <si>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</si>
  <si>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</si>
  <si>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</si>
  <si>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</si>
  <si>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</si>
  <si>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</si>
  <si>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</si>
  <si>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</si>
  <si>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</si>
  <si>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</si>
  <si>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</si>
  <si>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</si>
  <si>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</si>
  <si>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</si>
  <si>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</si>
  <si>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</si>
  <si>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</si>
  <si>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</si>
  <si>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</si>
  <si>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</si>
  <si>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</si>
  <si>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</si>
  <si>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</si>
  <si>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</si>
  <si>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</si>
  <si>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</si>
  <si>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</si>
  <si>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</si>
  <si>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</si>
  <si>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</si>
  <si>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</si>
  <si>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</si>
  <si>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</si>
  <si>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</si>
  <si>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</si>
  <si>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</si>
  <si>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</si>
  <si>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</si>
  <si>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</si>
  <si>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</si>
  <si>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</si>
  <si>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</si>
  <si>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</si>
  <si>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</si>
  <si>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</si>
  <si>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</si>
  <si>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</si>
  <si>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</si>
  <si>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</si>
  <si>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</si>
  <si>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</si>
  <si>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</si>
  <si>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</si>
  <si>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</si>
  <si>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</si>
  <si>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</si>
  <si>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</si>
  <si>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</si>
  <si>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</si>
  <si>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</si>
  <si>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</si>
  <si>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</si>
  <si>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</si>
  <si>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</si>
  <si>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</si>
  <si>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</si>
  <si>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</si>
  <si>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</si>
  <si>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</si>
  <si>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</si>
  <si>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</si>
  <si>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</si>
  <si>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</si>
  <si>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</si>
  <si>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</si>
  <si>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</si>
  <si>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</si>
  <si>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</si>
  <si>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</si>
  <si>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</si>
  <si>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</si>
  <si>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</si>
  <si>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</si>
  <si>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</si>
  <si>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</si>
  <si>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</si>
  <si>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</si>
  <si>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</si>
  <si>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</si>
  <si>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</si>
  <si>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</si>
  <si>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</si>
  <si>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</si>
  <si>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</si>
  <si>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</si>
  <si>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</si>
  <si>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</si>
  <si>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</si>
  <si>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</si>
  <si>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</si>
  <si>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</si>
  <si>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</si>
  <si>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</si>
  <si>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</si>
  <si>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</si>
  <si>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</si>
  <si>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</si>
  <si>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</si>
  <si>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</si>
  <si>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</si>
  <si>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</si>
  <si>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</si>
  <si>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</si>
  <si>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</si>
  <si>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</si>
  <si>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</si>
  <si>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</si>
  <si>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</si>
  <si>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</si>
  <si>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</si>
  <si>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</si>
  <si>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</si>
  <si>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</si>
  <si>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</si>
  <si>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</si>
  <si>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</si>
  <si>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</si>
  <si>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</si>
  <si>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</si>
  <si>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</si>
  <si>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</si>
  <si>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</si>
  <si>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</si>
  <si>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</si>
  <si>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</si>
  <si>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</si>
  <si>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</si>
  <si>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</si>
  <si>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</si>
  <si>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</si>
  <si>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</si>
  <si>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</si>
  <si>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</si>
  <si>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</si>
  <si>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</si>
  <si>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</si>
  <si>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</si>
  <si>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</si>
  <si>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</si>
  <si>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</si>
  <si>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</si>
  <si>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</si>
  <si>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</si>
  <si>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</si>
  <si>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</si>
  <si>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</si>
  <si>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</si>
  <si>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</si>
  <si>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</si>
  <si>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</si>
  <si>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</si>
  <si>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</si>
  <si>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</si>
  <si>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</si>
  <si>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</si>
  <si>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</si>
  <si>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</si>
  <si>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</si>
  <si>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</si>
  <si>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</si>
  <si>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</si>
  <si>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</si>
  <si>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</si>
  <si>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</si>
  <si>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</si>
  <si>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</si>
  <si>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</si>
  <si>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</si>
  <si>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</si>
  <si>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</si>
  <si>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</si>
  <si>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</si>
  <si>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</si>
  <si>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</si>
  <si>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</si>
  <si>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</si>
  <si>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</si>
  <si>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</si>
  <si>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</si>
  <si>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</si>
  <si>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</si>
  <si>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</si>
  <si>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</si>
  <si>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</si>
  <si>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</si>
  <si>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</si>
  <si>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</si>
  <si>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</si>
  <si>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</si>
  <si>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</si>
  <si>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</si>
  <si>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</si>
  <si>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</si>
  <si>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</si>
  <si>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</si>
  <si>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</si>
  <si>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</si>
  <si>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</si>
  <si>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</si>
  <si>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</si>
  <si>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</si>
  <si>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</si>
  <si>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</si>
  <si>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</si>
  <si>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</si>
  <si>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</si>
  <si>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</si>
  <si>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</si>
  <si>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</si>
  <si>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</si>
  <si>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</si>
  <si>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</si>
  <si>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</si>
  <si>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</si>
  <si>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</si>
  <si>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</si>
  <si>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</si>
  <si>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</si>
  <si>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</si>
  <si>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</si>
  <si>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</si>
  <si>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</si>
  <si>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</si>
  <si>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</si>
  <si>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</si>
  <si>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</si>
  <si>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</si>
  <si>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</si>
  <si>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</si>
  <si>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</si>
  <si>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</si>
  <si>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</si>
  <si>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</si>
  <si>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</si>
  <si>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</si>
  <si>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</si>
  <si>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</si>
  <si>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</si>
  <si>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</si>
  <si>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</si>
  <si>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</si>
  <si>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</si>
  <si>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</si>
  <si>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</si>
  <si>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</si>
  <si>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</si>
  <si>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</si>
  <si>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</si>
  <si>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</si>
  <si>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</si>
  <si>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</si>
  <si>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</si>
  <si>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</si>
  <si>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</si>
  <si>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</si>
  <si>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</si>
  <si>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</si>
  <si>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</si>
  <si>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</si>
  <si>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</si>
  <si>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</si>
  <si>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</si>
  <si>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</si>
  <si>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</si>
  <si>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</si>
  <si>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</si>
  <si>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</si>
  <si>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</si>
  <si>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</si>
  <si>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</si>
  <si>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</si>
  <si>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</si>
  <si>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</si>
  <si>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</si>
  <si>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</si>
  <si>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</si>
  <si>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</si>
  <si>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</si>
  <si>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</si>
  <si>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</si>
  <si>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</si>
  <si>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</si>
  <si>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</si>
  <si>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</si>
  <si>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</si>
  <si>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</si>
  <si>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</si>
  <si>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</si>
  <si>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</si>
  <si>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</si>
  <si>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</si>
  <si>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</si>
  <si>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</si>
  <si>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</si>
  <si>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</si>
  <si>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</si>
  <si>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</si>
  <si>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</si>
  <si>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</si>
  <si>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</si>
  <si>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</si>
  <si>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</si>
  <si>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</si>
  <si>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</si>
  <si>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</si>
  <si>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</si>
  <si>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</si>
  <si>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</si>
  <si>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</si>
  <si>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</si>
  <si>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</si>
  <si>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</si>
  <si>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</si>
  <si>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</si>
  <si>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</si>
  <si>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</si>
  <si>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</si>
  <si>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</si>
  <si>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</si>
  <si>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</si>
  <si>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</si>
  <si>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</si>
  <si>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</si>
  <si>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</si>
  <si>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</si>
  <si>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</si>
  <si>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</si>
  <si>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</si>
  <si>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</si>
  <si>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</si>
  <si>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</si>
  <si>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</si>
  <si>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</si>
  <si>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</si>
  <si>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</si>
  <si>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</si>
  <si>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</si>
  <si>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</si>
  <si>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</si>
  <si>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</si>
  <si>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</si>
  <si>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</si>
  <si>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</si>
  <si>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</si>
  <si>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</si>
  <si>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</si>
  <si>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</si>
  <si>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</si>
  <si>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</si>
  <si>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</si>
  <si>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</si>
  <si>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</si>
  <si>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</si>
  <si>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</si>
  <si>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</si>
  <si>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</si>
  <si>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</si>
  <si>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</si>
  <si>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</si>
  <si>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</si>
  <si>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</si>
  <si>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</si>
  <si>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</si>
  <si>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</si>
  <si>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</si>
  <si>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</si>
  <si>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</si>
  <si>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</si>
  <si>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</si>
  <si>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</si>
  <si>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</si>
  <si>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</si>
  <si>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</si>
  <si>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</si>
  <si>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</si>
  <si>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</si>
  <si>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</si>
  <si>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</si>
  <si>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</si>
  <si>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</si>
  <si>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</si>
  <si>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</si>
  <si>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</si>
  <si>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</si>
  <si>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</si>
  <si>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</si>
  <si>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</si>
  <si>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</si>
  <si>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</si>
  <si>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</si>
  <si>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</si>
  <si>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</si>
  <si>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</si>
  <si>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</si>
  <si>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</si>
  <si>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</si>
  <si>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</si>
  <si>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</si>
  <si>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</si>
  <si>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</si>
  <si>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</si>
  <si>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</si>
  <si>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</si>
  <si>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</si>
  <si>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</si>
  <si>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</si>
  <si>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</si>
  <si>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</si>
  <si>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</si>
  <si>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</si>
  <si>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</si>
  <si>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</si>
  <si>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</si>
  <si>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</si>
  <si>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</si>
  <si>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</si>
  <si>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</si>
  <si>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</si>
  <si>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</si>
  <si>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</si>
  <si>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</si>
  <si>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</si>
  <si>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</si>
  <si>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</si>
  <si>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</si>
  <si>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</si>
  <si>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</si>
  <si>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</si>
  <si>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</si>
  <si>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</si>
  <si>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</si>
  <si>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</si>
  <si>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</si>
  <si>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</si>
  <si>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</si>
  <si>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</si>
  <si>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</si>
  <si>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</si>
  <si>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</si>
  <si>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</si>
  <si>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</si>
  <si>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</si>
  <si>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</si>
  <si>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</si>
  <si>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</si>
  <si>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</si>
  <si>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</si>
  <si>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</si>
  <si>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</si>
  <si>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</si>
  <si>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</si>
  <si>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</si>
  <si>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</si>
  <si>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</si>
  <si>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</si>
  <si>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</si>
  <si>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</si>
  <si>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</si>
  <si>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</si>
  <si>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</si>
  <si>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</si>
  <si>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</si>
  <si>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</si>
  <si>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</si>
  <si>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</si>
  <si>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</si>
  <si>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</si>
  <si>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</si>
  <si>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</si>
  <si>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</si>
  <si>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</si>
  <si>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</si>
  <si>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</si>
  <si>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</si>
  <si>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</si>
  <si>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</si>
  <si>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</si>
  <si>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</si>
  <si>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</si>
  <si>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</si>
  <si>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</si>
  <si>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</si>
  <si>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</si>
  <si>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</si>
  <si>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</si>
  <si>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</si>
  <si>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</si>
  <si>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</si>
  <si>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</si>
  <si>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</si>
  <si>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</si>
  <si>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</si>
  <si>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</si>
  <si>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</si>
  <si>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</si>
  <si>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</si>
  <si>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</si>
  <si>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</si>
  <si>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</si>
  <si>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</si>
  <si>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</si>
  <si>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</si>
  <si>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</si>
  <si>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</si>
  <si>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</si>
  <si>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</si>
  <si>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</si>
  <si>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</si>
  <si>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</si>
  <si>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</si>
  <si>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</si>
  <si>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</si>
  <si>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</si>
  <si>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</si>
  <si>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</si>
  <si>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</si>
  <si>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</si>
  <si>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</si>
  <si>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</si>
  <si>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</si>
  <si>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</si>
  <si>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</si>
  <si>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</si>
  <si>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</si>
  <si>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</si>
  <si>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</si>
  <si>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</si>
  <si>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</si>
  <si>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</si>
  <si>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</si>
  <si>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</si>
  <si>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</si>
  <si>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</si>
  <si>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</si>
  <si>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</si>
  <si>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</si>
  <si>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</si>
  <si>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</si>
  <si>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</si>
  <si>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</si>
  <si>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</si>
  <si>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</si>
  <si>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</si>
  <si>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</si>
  <si>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</si>
  <si>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</si>
  <si>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</si>
  <si>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</si>
  <si>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</si>
  <si>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</si>
  <si>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</si>
  <si>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</si>
  <si>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</si>
  <si>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</si>
  <si>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</si>
  <si>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</si>
  <si>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</si>
  <si>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</si>
  <si>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</si>
  <si>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</si>
  <si>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</si>
  <si>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</si>
  <si>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</si>
  <si>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</si>
  <si>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</si>
  <si>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</si>
  <si>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</si>
  <si>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</si>
  <si>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</si>
  <si>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</si>
  <si>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</si>
  <si>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</si>
  <si>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</si>
  <si>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</si>
  <si>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</si>
  <si>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</si>
  <si>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</si>
  <si>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</si>
  <si>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</si>
  <si>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</si>
  <si>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</si>
  <si>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</si>
  <si>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</si>
  <si>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</si>
  <si>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</si>
  <si>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</si>
  <si>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</si>
  <si>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</si>
  <si>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</si>
  <si>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</si>
  <si>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</si>
  <si>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</si>
  <si>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</si>
  <si>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</si>
  <si>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</si>
  <si>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</si>
  <si>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</si>
  <si>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</si>
  <si>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</si>
  <si>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</si>
  <si>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</si>
  <si>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</si>
  <si>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</si>
  <si>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</si>
  <si>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</si>
  <si>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</si>
  <si>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</si>
  <si>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</si>
  <si>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</si>
  <si>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</si>
  <si>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</si>
  <si>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</si>
  <si>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</si>
  <si>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</si>
  <si>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</si>
  <si>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</si>
  <si>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</si>
  <si>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</si>
  <si>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</si>
  <si>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</si>
  <si>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</si>
  <si>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</si>
  <si>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</si>
  <si>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</si>
  <si>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</si>
  <si>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</si>
  <si>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</si>
  <si>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</si>
  <si>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</si>
  <si>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</si>
  <si>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</si>
  <si>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</si>
  <si>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</si>
  <si>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</si>
  <si>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</si>
  <si>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</si>
  <si>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</si>
  <si>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</si>
  <si>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</si>
  <si>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</si>
  <si>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</si>
  <si>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</si>
  <si>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</si>
  <si>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</si>
  <si>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</si>
  <si>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</si>
  <si>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</si>
  <si>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</si>
  <si>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</si>
  <si>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</si>
  <si>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</si>
  <si>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</si>
  <si>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</si>
  <si>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</si>
  <si>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</si>
  <si>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</si>
  <si>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</si>
  <si>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</si>
  <si>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</si>
  <si>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</si>
  <si>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</si>
  <si>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</si>
  <si>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</si>
  <si>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</si>
  <si>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</si>
  <si>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</si>
  <si>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</si>
  <si>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</si>
  <si>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</si>
  <si>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</si>
  <si>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</si>
  <si>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</si>
  <si>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</si>
  <si>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</si>
  <si>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</si>
  <si>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</si>
  <si>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</si>
  <si>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</si>
  <si>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</si>
  <si>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</si>
  <si>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</si>
  <si>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</si>
  <si>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</si>
  <si>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</si>
  <si>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</si>
  <si>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</si>
  <si>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</si>
  <si>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</si>
  <si>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</si>
  <si>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</si>
  <si>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</si>
  <si>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</si>
  <si>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</si>
  <si>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</si>
  <si>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</si>
  <si>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</si>
  <si>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</si>
  <si>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</si>
  <si>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</si>
  <si>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</si>
  <si>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</si>
  <si>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</si>
  <si>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</si>
  <si>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</si>
  <si>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</si>
  <si>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</si>
  <si>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</si>
  <si>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</si>
  <si>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</si>
  <si>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</si>
  <si>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</si>
  <si>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</si>
  <si>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</si>
  <si>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</si>
  <si>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</si>
  <si>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</si>
  <si>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</si>
  <si>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</si>
  <si>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</si>
  <si>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</si>
  <si>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</si>
  <si>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</si>
  <si>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</si>
  <si>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</si>
  <si>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</si>
  <si>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</si>
  <si>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</si>
  <si>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</si>
  <si>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</si>
  <si>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</si>
  <si>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</si>
  <si>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</si>
  <si>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</si>
  <si>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</si>
  <si>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</si>
  <si>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</si>
  <si>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</si>
  <si>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</si>
  <si>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</si>
  <si>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</si>
  <si>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</si>
  <si>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</si>
  <si>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</si>
  <si>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</si>
  <si>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</si>
  <si>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</si>
  <si>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</si>
  <si>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</si>
  <si>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</si>
  <si>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</si>
  <si>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</si>
  <si>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</si>
  <si>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</si>
  <si>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</si>
  <si>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</si>
  <si>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</si>
  <si>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</si>
  <si>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</si>
  <si>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</si>
  <si>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</si>
  <si>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</si>
  <si>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</si>
  <si>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</si>
  <si>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</si>
  <si>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</si>
  <si>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</si>
  <si>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</si>
  <si>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</si>
  <si>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</si>
  <si>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</si>
  <si>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</si>
  <si>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</si>
  <si>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</si>
  <si>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</si>
  <si>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</si>
  <si>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</si>
  <si>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</si>
  <si>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</si>
  <si>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</si>
  <si>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</si>
  <si>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</si>
  <si>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</si>
  <si>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</si>
  <si>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</si>
  <si>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</si>
  <si>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</si>
  <si>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</si>
  <si>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</si>
  <si>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</si>
  <si>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</si>
  <si>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</si>
  <si>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</si>
  <si>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</si>
  <si>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</si>
  <si>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</si>
  <si>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</si>
  <si>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</si>
  <si>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</si>
  <si>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</si>
  <si>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</si>
  <si>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</si>
  <si>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</si>
  <si>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</si>
  <si>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</si>
  <si>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</si>
  <si>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</si>
  <si>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</si>
  <si>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</si>
  <si>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</si>
  <si>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</si>
  <si>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</si>
  <si>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</si>
  <si>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</si>
  <si>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</si>
  <si>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</si>
  <si>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</si>
  <si>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</si>
  <si>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</si>
  <si>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</si>
  <si>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</si>
  <si>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</si>
  <si>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</si>
  <si>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</si>
  <si>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</si>
  <si>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</si>
  <si>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</si>
  <si>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</si>
  <si>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</si>
  <si>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</si>
  <si>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</si>
  <si>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</si>
  <si>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</si>
  <si>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</si>
  <si>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</si>
  <si>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</si>
  <si>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</si>
  <si>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</si>
  <si>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</si>
  <si>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</si>
  <si>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</si>
  <si>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</si>
  <si>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</si>
  <si>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</si>
  <si>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</si>
  <si>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</si>
  <si>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</si>
  <si>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</si>
  <si>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</si>
  <si>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</si>
  <si>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</si>
  <si>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</si>
  <si>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</si>
  <si>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</si>
  <si>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</si>
  <si>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</si>
  <si>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</si>
  <si>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</si>
  <si>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</si>
  <si>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</si>
  <si>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</si>
  <si>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</si>
  <si>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</si>
  <si>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</si>
  <si>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</si>
  <si>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</si>
  <si>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</si>
  <si>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</si>
  <si>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</si>
  <si>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</si>
  <si>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</si>
  <si>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</si>
  <si>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</si>
  <si>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</si>
  <si>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</si>
  <si>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</si>
  <si>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</si>
  <si>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</si>
  <si>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</si>
  <si>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</si>
  <si>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</si>
  <si>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</si>
  <si>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</si>
  <si>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</si>
  <si>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</si>
  <si>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</si>
  <si>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</si>
  <si>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</si>
  <si>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</si>
  <si>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</si>
  <si>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</si>
  <si>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</si>
  <si>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</si>
  <si>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</si>
  <si>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</si>
  <si>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</si>
  <si>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</si>
  <si>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</si>
  <si>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</si>
  <si>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</si>
  <si>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</si>
  <si>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</si>
  <si>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</si>
  <si>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</si>
  <si>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</si>
  <si>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</si>
  <si>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</si>
  <si>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</si>
  <si>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</si>
  <si>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</si>
  <si>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</si>
  <si>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</si>
  <si>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</si>
  <si>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</si>
  <si>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</si>
  <si>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</si>
  <si>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</si>
  <si>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</si>
  <si>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</si>
  <si>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</si>
  <si>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</si>
  <si>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</si>
  <si>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</si>
  <si>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</si>
  <si>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</si>
  <si>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</si>
  <si>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</si>
  <si>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</si>
  <si>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</si>
  <si>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</si>
  <si>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</si>
  <si>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</si>
  <si>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</si>
  <si>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</si>
  <si>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</si>
  <si>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</si>
  <si>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</si>
  <si>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</si>
  <si>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</si>
  <si>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</si>
  <si>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</si>
  <si>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</si>
  <si>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</si>
  <si>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</si>
  <si>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</si>
  <si>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</si>
  <si>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</si>
  <si>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</si>
  <si>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</si>
  <si>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</si>
  <si>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</si>
  <si>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</si>
  <si>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</si>
  <si>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</si>
  <si>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</si>
  <si>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</si>
  <si>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</si>
  <si>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</si>
  <si>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</si>
  <si>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</si>
  <si>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</si>
  <si>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</si>
  <si>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</si>
  <si>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</si>
  <si>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</si>
  <si>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</si>
  <si>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</si>
  <si>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</si>
  <si>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</si>
  <si>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</si>
  <si>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</si>
  <si>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</si>
  <si>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</si>
  <si>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</si>
  <si>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</si>
  <si>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</si>
  <si>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</si>
  <si>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</si>
  <si>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</si>
  <si>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</si>
  <si>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</si>
  <si>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</si>
  <si>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</si>
  <si>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</si>
  <si>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</si>
  <si>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</si>
  <si>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</si>
  <si>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</si>
  <si>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</si>
  <si>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</si>
  <si>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</si>
  <si>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</si>
  <si>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</si>
  <si>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</si>
  <si>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</si>
  <si>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</si>
  <si>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</si>
  <si>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</si>
  <si>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</si>
  <si>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</si>
  <si>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</si>
  <si>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</si>
  <si>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</si>
  <si>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</si>
  <si>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</si>
  <si>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</si>
  <si>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</si>
  <si>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</si>
  <si>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</si>
  <si>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</si>
  <si>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</si>
  <si>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</si>
  <si>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</si>
  <si>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</si>
  <si>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</si>
  <si>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</si>
  <si>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</si>
  <si>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</si>
  <si>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</si>
  <si>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</si>
  <si>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</si>
  <si>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</si>
  <si>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</si>
  <si>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</si>
  <si>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</si>
  <si>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</si>
  <si>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</si>
  <si>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</si>
  <si>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</si>
  <si>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</si>
  <si>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</si>
  <si>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</si>
  <si>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</si>
  <si>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</si>
  <si>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</si>
  <si>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</si>
  <si>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</si>
  <si>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</si>
  <si>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</si>
  <si>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</si>
  <si>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</si>
  <si>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</si>
  <si>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</si>
  <si>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</si>
  <si>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</si>
  <si>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</si>
  <si>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</si>
  <si>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</si>
  <si>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</si>
  <si>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</si>
  <si>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</si>
  <si>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</si>
  <si>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</si>
  <si>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</si>
  <si>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</si>
  <si>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</si>
  <si>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</si>
  <si>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</si>
  <si>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</si>
  <si>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</si>
  <si>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</si>
  <si>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</si>
  <si>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</si>
  <si>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</si>
  <si>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</si>
  <si>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</si>
  <si>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</si>
  <si>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</si>
  <si>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</si>
  <si>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</si>
  <si>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</si>
  <si>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</si>
  <si>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</si>
  <si>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</si>
  <si>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</si>
  <si>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</si>
  <si>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</si>
  <si>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</si>
  <si>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</si>
  <si>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</si>
  <si>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</si>
  <si>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</si>
  <si>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</si>
  <si>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</si>
  <si>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</si>
  <si>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</si>
  <si>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</si>
  <si>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</si>
  <si>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</si>
  <si>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</si>
  <si>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</si>
  <si>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</si>
  <si>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</si>
  <si>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</si>
  <si>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</si>
  <si>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</si>
  <si>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</si>
  <si>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</si>
  <si>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</si>
  <si>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</si>
  <si>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</si>
  <si>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</si>
  <si>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</si>
  <si>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</si>
  <si>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</si>
  <si>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</si>
  <si>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</si>
  <si>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</si>
  <si>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</si>
  <si>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</si>
  <si>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</si>
  <si>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</si>
  <si>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</si>
  <si>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</si>
  <si>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</si>
  <si>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</si>
  <si>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</si>
  <si>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</si>
  <si>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</si>
  <si>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</si>
  <si>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</si>
  <si>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</si>
  <si>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</si>
  <si>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</si>
  <si>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</si>
  <si>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</si>
  <si>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</si>
  <si>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</si>
  <si>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</si>
  <si>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</si>
  <si>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</si>
  <si>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</si>
  <si>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</si>
  <si>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</si>
  <si>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</si>
  <si>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</si>
  <si>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</si>
  <si>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</si>
  <si>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</si>
  <si>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</si>
  <si>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</si>
  <si>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</si>
  <si>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</si>
  <si>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</si>
  <si>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</si>
  <si>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</si>
  <si>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</si>
  <si>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</si>
  <si>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</si>
  <si>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</si>
  <si>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</si>
  <si>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</si>
  <si>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</si>
  <si>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</si>
  <si>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</si>
  <si>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</si>
  <si>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</si>
  <si>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</si>
  <si>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</si>
  <si>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</si>
  <si>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</si>
  <si>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</si>
  <si>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</si>
  <si>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</si>
  <si>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</si>
  <si>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</si>
  <si>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</si>
  <si>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</si>
  <si>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</si>
  <si>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</si>
  <si>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</si>
  <si>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</si>
  <si>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</si>
  <si>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</si>
  <si>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</si>
  <si>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</si>
  <si>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</si>
  <si>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</si>
  <si>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</si>
  <si>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</si>
  <si>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</si>
  <si>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</si>
  <si>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</si>
  <si>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</si>
  <si>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</si>
  <si>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</si>
  <si>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</si>
  <si>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</si>
  <si>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</si>
  <si>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</si>
  <si>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</si>
  <si>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</si>
  <si>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</si>
  <si>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</si>
  <si>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</si>
  <si>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</si>
  <si>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</si>
  <si>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</si>
  <si>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</si>
  <si>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</si>
  <si>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</si>
  <si>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</si>
  <si>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</si>
  <si>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</si>
  <si>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</si>
  <si>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</si>
  <si>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</si>
  <si>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</si>
  <si>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</si>
  <si>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</si>
  <si>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</si>
  <si>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</si>
  <si>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</si>
  <si>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</si>
  <si>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</si>
  <si>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</si>
  <si>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</si>
  <si>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</si>
  <si>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</si>
  <si>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</si>
  <si>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</si>
  <si>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</si>
  <si>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</si>
  <si>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</si>
  <si>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</si>
  <si>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</si>
  <si>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</si>
  <si>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</si>
  <si>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</si>
  <si>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</si>
  <si>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</si>
  <si>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</si>
  <si>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</si>
  <si>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</si>
  <si>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</si>
  <si>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</si>
  <si>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</si>
  <si>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</si>
  <si>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</si>
  <si>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</si>
  <si>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</si>
  <si>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</si>
  <si>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</si>
  <si>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</si>
  <si>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</si>
  <si>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</si>
  <si>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</si>
  <si>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</si>
  <si>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</si>
  <si>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</si>
  <si>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</si>
  <si>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</si>
  <si>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</si>
  <si>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</si>
  <si>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</si>
  <si>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</si>
  <si>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</si>
  <si>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</si>
  <si>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</si>
  <si>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</si>
  <si>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</si>
  <si>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</si>
  <si>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</si>
  <si>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</si>
  <si>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</si>
  <si>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</si>
  <si>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</si>
  <si>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</si>
  <si>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</si>
  <si>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</si>
  <si>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</si>
  <si>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</si>
  <si>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</si>
  <si>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</si>
  <si>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</si>
  <si>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</si>
  <si>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</si>
  <si>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</si>
  <si>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</si>
  <si>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</si>
  <si>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</si>
  <si>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</si>
  <si>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</si>
  <si>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</si>
  <si>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</si>
  <si>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</si>
  <si>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</si>
  <si>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</si>
  <si>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</si>
  <si>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</si>
  <si>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</si>
  <si>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</si>
  <si>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</si>
  <si>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</si>
  <si>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</si>
  <si>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</si>
  <si>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</si>
  <si>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</si>
  <si>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</si>
  <si>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</si>
  <si>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</si>
  <si>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</si>
  <si>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</si>
  <si>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</si>
  <si>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</si>
  <si>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</si>
  <si>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</si>
  <si>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</si>
  <si>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</si>
  <si>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</si>
  <si>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</si>
  <si>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</si>
  <si>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</si>
  <si>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</si>
  <si>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</si>
  <si>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</si>
  <si>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</si>
  <si>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</si>
  <si>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</si>
  <si>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</si>
  <si>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</si>
  <si>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</si>
  <si>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</si>
  <si>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</si>
  <si>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</si>
  <si>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</si>
  <si>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</si>
  <si>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</si>
  <si>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</si>
  <si>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</si>
  <si>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</si>
  <si>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</si>
  <si>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</si>
  <si>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</si>
  <si>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</si>
  <si>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</si>
  <si>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</si>
  <si>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</si>
  <si>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</si>
  <si>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</si>
  <si>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</si>
  <si>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</si>
  <si>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</si>
  <si>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</si>
  <si>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</si>
  <si>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</si>
  <si>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</si>
  <si>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</si>
  <si>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</si>
  <si>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</si>
  <si>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</si>
  <si>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</si>
  <si>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</si>
  <si>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</si>
  <si>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</si>
  <si>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</si>
  <si>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</si>
  <si>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</si>
  <si>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</si>
  <si>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</si>
  <si>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</si>
  <si>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</si>
  <si>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</si>
  <si>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</si>
  <si>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</si>
  <si>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</si>
  <si>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</si>
  <si>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</si>
  <si>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</si>
  <si>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</si>
  <si>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</si>
  <si>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</si>
  <si>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</si>
  <si>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</si>
  <si>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</si>
  <si>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</si>
  <si>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</si>
  <si>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</si>
  <si>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</si>
  <si>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</si>
  <si>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</si>
  <si>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</si>
  <si>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</si>
  <si>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</si>
  <si>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</si>
  <si>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</si>
  <si>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</si>
  <si>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</si>
  <si>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</si>
  <si>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</si>
  <si>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</si>
  <si>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</si>
  <si>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</si>
  <si>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</si>
  <si>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</si>
  <si>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</si>
  <si>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</si>
  <si>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</si>
  <si>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</si>
  <si>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</si>
  <si>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</si>
  <si>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</si>
  <si>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</si>
  <si>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</si>
  <si>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</si>
  <si>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</si>
  <si>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</si>
  <si>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</si>
  <si>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</si>
  <si>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</si>
  <si>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</si>
  <si>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</si>
  <si>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</si>
  <si>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</si>
  <si>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</si>
  <si>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</si>
  <si>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</si>
  <si>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</si>
  <si>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</si>
  <si>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</si>
  <si>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</si>
  <si>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</si>
  <si>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</si>
  <si>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</si>
  <si>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</si>
  <si>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</si>
  <si>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</si>
  <si>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</si>
  <si>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</si>
  <si>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</si>
  <si>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</si>
  <si>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</si>
  <si>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</si>
  <si>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</si>
  <si>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</si>
  <si>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</si>
  <si>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</si>
  <si>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</si>
  <si>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</si>
  <si>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</si>
  <si>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</si>
  <si>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</si>
  <si>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</si>
  <si>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</si>
  <si>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</si>
  <si>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</si>
  <si>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</si>
  <si>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</si>
  <si>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</si>
  <si>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</si>
  <si>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</si>
  <si>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</si>
  <si>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</si>
  <si>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</si>
  <si>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</si>
  <si>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</si>
  <si>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</si>
  <si>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</si>
  <si>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</si>
  <si>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</si>
  <si>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</si>
  <si>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</si>
  <si>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</si>
  <si>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</si>
  <si>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</si>
  <si>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</si>
  <si>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</si>
  <si>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</si>
  <si>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</si>
  <si>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</si>
  <si>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</si>
  <si>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</si>
  <si>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</si>
  <si>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</si>
  <si>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</si>
  <si>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</si>
  <si>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</si>
  <si>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</si>
  <si>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</si>
  <si>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</si>
  <si>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</si>
  <si>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</si>
  <si>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</si>
  <si>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</si>
  <si>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</si>
  <si>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</si>
  <si>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</si>
  <si>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</si>
  <si>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</si>
  <si>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</si>
  <si>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</si>
  <si>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</si>
  <si>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</si>
  <si>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</si>
  <si>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</si>
  <si>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</si>
  <si>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</si>
  <si>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</si>
  <si>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</si>
  <si>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</si>
  <si>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</si>
  <si>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</si>
  <si>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</si>
  <si>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</si>
  <si>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</si>
  <si>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</si>
  <si>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</si>
  <si>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</si>
  <si>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</si>
  <si>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</si>
  <si>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</si>
  <si>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</si>
  <si>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</si>
  <si>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</si>
  <si>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</si>
  <si>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</si>
  <si>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</si>
  <si>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</si>
  <si>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</si>
  <si>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</si>
  <si>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</si>
  <si>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</si>
  <si>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</si>
  <si>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</si>
  <si>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</si>
  <si>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</si>
  <si>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</si>
  <si>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</si>
  <si>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</si>
  <si>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</si>
  <si>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</si>
  <si>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</si>
  <si>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</si>
  <si>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</si>
  <si>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</si>
  <si>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</si>
  <si>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</si>
  <si>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</si>
  <si>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</si>
  <si>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</si>
  <si>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</si>
  <si>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</si>
  <si>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</si>
  <si>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</si>
  <si>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</si>
  <si>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</si>
  <si>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</si>
  <si>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</si>
  <si>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</si>
  <si>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</si>
  <si>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</si>
  <si>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</si>
  <si>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</si>
  <si>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</si>
  <si>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</si>
  <si>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</si>
  <si>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</si>
  <si>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</si>
  <si>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</si>
  <si>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</si>
  <si>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</si>
  <si>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</si>
  <si>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</si>
  <si>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</si>
  <si>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</si>
  <si>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</si>
  <si>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</si>
  <si>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</si>
  <si>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</si>
  <si>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</si>
  <si>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</si>
  <si>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</si>
  <si>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</si>
  <si>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</si>
  <si>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</si>
  <si>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</si>
  <si>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</si>
  <si>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</si>
  <si>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</si>
  <si>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</si>
  <si>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</si>
  <si>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</si>
  <si>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</si>
  <si>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</si>
  <si>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</si>
  <si>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</si>
  <si>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</si>
  <si>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</si>
  <si>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</si>
  <si>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</si>
  <si>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</si>
  <si>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</si>
  <si>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</si>
  <si>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</si>
  <si>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</si>
  <si>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</si>
  <si>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</si>
  <si>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</si>
  <si>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</si>
  <si>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</si>
  <si>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</si>
  <si>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</si>
  <si>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</si>
  <si>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</si>
  <si>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</si>
  <si>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</si>
  <si>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</si>
  <si>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</si>
  <si>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</si>
  <si>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</si>
  <si>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</si>
  <si>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</si>
  <si>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</si>
  <si>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</si>
  <si>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</si>
  <si>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</si>
  <si>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</si>
  <si>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</si>
  <si>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</si>
  <si>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</si>
  <si>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</si>
  <si>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</si>
  <si>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</si>
  <si>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</si>
  <si>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</si>
  <si>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</si>
  <si>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</si>
  <si>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</si>
  <si>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</si>
  <si>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</si>
  <si>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</si>
  <si>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</si>
  <si>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</si>
  <si>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</si>
  <si>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</si>
  <si>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</si>
  <si>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</si>
  <si>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</si>
  <si>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</si>
  <si>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</si>
  <si>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</si>
  <si>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</si>
  <si>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</si>
  <si>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</si>
  <si>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</si>
  <si>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</si>
  <si>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</si>
  <si>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</si>
  <si>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</si>
  <si>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</si>
  <si>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</si>
  <si>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</si>
  <si>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</si>
  <si>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</si>
  <si>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</si>
  <si>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</si>
  <si>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</si>
  <si>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</si>
  <si>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</si>
  <si>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</si>
  <si>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</si>
  <si>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</si>
  <si>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</si>
  <si>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</si>
  <si>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</si>
  <si>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</si>
  <si>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</si>
  <si>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</si>
  <si>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</si>
  <si>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</si>
  <si>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</si>
  <si>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</si>
  <si>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</si>
  <si>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</si>
  <si>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</si>
  <si>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</si>
  <si>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</si>
  <si>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</si>
  <si>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</si>
  <si>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</si>
  <si>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</si>
  <si>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</si>
  <si>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</si>
  <si>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</si>
  <si>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</si>
  <si>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</si>
  <si>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</si>
  <si>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</si>
  <si>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</si>
  <si>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</si>
  <si>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</si>
  <si>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</si>
  <si>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</si>
  <si>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</si>
  <si>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</si>
  <si>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</si>
  <si>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</si>
  <si>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</si>
  <si>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</si>
  <si>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</si>
  <si>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</si>
  <si>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</si>
  <si>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</si>
  <si>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</si>
  <si>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</si>
  <si>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</si>
  <si>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</si>
  <si>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</si>
  <si>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</si>
  <si>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</si>
  <si>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</si>
  <si>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</si>
  <si>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</si>
  <si>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</si>
  <si>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</si>
  <si>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</si>
  <si>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</si>
  <si>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</si>
  <si>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</si>
  <si>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</si>
  <si>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</si>
  <si>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</si>
  <si>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</si>
  <si>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</si>
  <si>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</si>
  <si>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</si>
  <si>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</si>
  <si>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</si>
  <si>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</si>
  <si>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</si>
  <si>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</si>
  <si>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</si>
  <si>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</si>
  <si>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</si>
  <si>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</si>
  <si>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</si>
  <si>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</si>
  <si>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</si>
  <si>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</si>
  <si>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</si>
  <si>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</si>
  <si>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</si>
  <si>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</si>
  <si>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</si>
  <si>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</si>
  <si>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</si>
  <si>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</si>
  <si>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</si>
  <si>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</si>
  <si>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</si>
  <si>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</si>
  <si>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</si>
  <si>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</si>
  <si>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</si>
  <si>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</si>
  <si>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</si>
  <si>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</si>
  <si>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</si>
  <si>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</si>
  <si>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</si>
  <si>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</si>
  <si>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</si>
  <si>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</si>
  <si>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</si>
  <si>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</si>
  <si>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</si>
  <si>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</si>
  <si>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</si>
  <si>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</si>
  <si>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</si>
  <si>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</si>
  <si>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</si>
  <si>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</si>
  <si>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</si>
  <si>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</si>
  <si>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</si>
  <si>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</si>
  <si>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</si>
  <si>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</si>
  <si>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</si>
  <si>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</si>
  <si>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</si>
  <si>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</si>
  <si>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</si>
  <si>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</si>
  <si>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</si>
  <si>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</si>
  <si>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</si>
  <si>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</si>
  <si>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</si>
  <si>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</si>
  <si>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</si>
  <si>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</si>
  <si>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</si>
  <si>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</si>
  <si>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</si>
  <si>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</si>
  <si>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</si>
  <si>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</si>
  <si>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</si>
  <si>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</si>
  <si>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</si>
  <si>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</si>
  <si>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</si>
  <si>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</si>
  <si>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</si>
  <si>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</si>
  <si>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</si>
  <si>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</si>
  <si>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</si>
  <si>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</si>
  <si>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</si>
  <si>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</si>
  <si>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</si>
  <si>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</si>
  <si>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</si>
  <si>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</si>
  <si>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</si>
  <si>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</si>
  <si>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</si>
  <si>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</si>
  <si>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</si>
  <si>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</si>
  <si>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</si>
  <si>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</si>
  <si>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</si>
  <si>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</si>
  <si>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</si>
  <si>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</si>
  <si>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</si>
  <si>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</si>
  <si>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</si>
  <si>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</si>
  <si>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</si>
  <si>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</si>
  <si>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</si>
  <si>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</si>
  <si>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</si>
  <si>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</si>
  <si>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</si>
  <si>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</si>
  <si>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</si>
  <si>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</si>
  <si>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</si>
  <si>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</si>
  <si>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</si>
  <si>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</si>
  <si>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</si>
  <si>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</si>
  <si>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</si>
  <si>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</si>
  <si>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</si>
  <si>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</si>
  <si>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</si>
  <si>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</si>
  <si>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</si>
  <si>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</si>
  <si>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</si>
  <si>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</si>
  <si>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</si>
  <si>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</si>
  <si>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</si>
  <si>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</si>
  <si>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</si>
  <si>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</si>
  <si>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</si>
  <si>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</si>
  <si>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</si>
  <si>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</si>
  <si>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</si>
  <si>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</si>
  <si>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</si>
  <si>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</si>
  <si>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</si>
  <si>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</si>
  <si>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</si>
  <si>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</si>
  <si>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</si>
  <si>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</si>
  <si>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</si>
  <si>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</si>
  <si>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</si>
  <si>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</si>
  <si>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</si>
  <si>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</si>
  <si>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</si>
  <si>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</si>
  <si>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</si>
  <si>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</si>
  <si>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</si>
  <si>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</si>
  <si>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</si>
  <si>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</si>
  <si>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</si>
  <si>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</si>
  <si>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</si>
  <si>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</si>
  <si>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</si>
  <si>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</si>
  <si>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</si>
  <si>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</si>
  <si>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</si>
  <si>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</si>
  <si>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</si>
  <si>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</si>
  <si>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</si>
  <si>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</si>
  <si>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</si>
  <si>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</si>
  <si>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</si>
  <si>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</si>
  <si>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</si>
  <si>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</si>
  <si>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</si>
  <si>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</si>
  <si>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</si>
  <si>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</si>
  <si>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</si>
  <si>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</si>
  <si>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</si>
  <si>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</si>
  <si>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</si>
  <si>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</si>
  <si>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</si>
  <si>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</si>
  <si>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</si>
  <si>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</si>
  <si>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</si>
  <si>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</si>
  <si>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</si>
  <si>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</si>
  <si>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</si>
  <si>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</si>
  <si>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</si>
  <si>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</si>
  <si>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</si>
  <si>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</si>
  <si>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</si>
  <si>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</si>
  <si>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</si>
  <si>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</si>
  <si>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</si>
  <si>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</si>
  <si>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</si>
  <si>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</si>
  <si>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</si>
  <si>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</si>
  <si>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</si>
  <si>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</si>
  <si>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</si>
  <si>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</si>
  <si>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</si>
  <si>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</si>
  <si>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</si>
  <si>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</si>
  <si>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</si>
  <si>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</si>
  <si>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</si>
  <si>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</si>
  <si>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</si>
  <si>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</si>
  <si>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</si>
  <si>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</si>
  <si>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</si>
  <si>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</si>
  <si>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</si>
  <si>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</si>
  <si>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</si>
  <si>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</si>
  <si>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</si>
  <si>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</si>
  <si>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</si>
  <si>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</si>
  <si>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</si>
  <si>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</si>
  <si>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</si>
  <si>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</si>
  <si>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</si>
  <si>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</si>
  <si>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</si>
  <si>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</si>
  <si>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</si>
  <si>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</si>
  <si>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</si>
  <si>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</si>
  <si>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</si>
  <si>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</si>
  <si>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</si>
  <si>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</si>
  <si>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</si>
  <si>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</si>
  <si>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</si>
  <si>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</si>
  <si>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</si>
  <si>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</si>
  <si>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</si>
  <si>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</si>
  <si>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</si>
  <si>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</si>
  <si>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</si>
  <si>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</si>
  <si>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</si>
  <si>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</si>
  <si>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</si>
  <si>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</si>
  <si>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</si>
  <si>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</si>
  <si>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</si>
  <si>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</si>
  <si>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</si>
  <si>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</si>
  <si>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</si>
  <si>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</si>
  <si>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</si>
  <si>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</si>
  <si>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</si>
  <si>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</si>
  <si>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</si>
  <si>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</si>
  <si>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</si>
  <si>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</si>
  <si>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</si>
  <si>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</si>
  <si>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</si>
  <si>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</si>
  <si>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</si>
  <si>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</si>
  <si>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</si>
  <si>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</si>
  <si>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</si>
  <si>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</si>
  <si>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</si>
  <si>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</si>
  <si>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</si>
  <si>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</si>
  <si>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</si>
  <si>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</si>
  <si>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</si>
  <si>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</si>
  <si>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</si>
  <si>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</si>
  <si>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</si>
  <si>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</si>
  <si>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</si>
  <si>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</si>
  <si>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</si>
  <si>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</si>
  <si>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</si>
  <si>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</si>
  <si>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</si>
  <si>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</si>
  <si>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</si>
  <si>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</si>
  <si>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</si>
  <si>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</si>
  <si>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</si>
  <si>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</si>
  <si>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</si>
  <si>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</si>
  <si>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</si>
  <si>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</si>
  <si>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</si>
  <si>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</si>
  <si>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</si>
  <si>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</si>
  <si>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</si>
  <si>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</si>
  <si>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</si>
  <si>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</si>
  <si>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</si>
  <si>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</si>
  <si>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</si>
  <si>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</si>
  <si>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</si>
  <si>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</si>
  <si>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</si>
  <si>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</si>
  <si>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</si>
  <si>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</si>
  <si>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</si>
  <si>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</si>
  <si>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</si>
  <si>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</si>
  <si>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</si>
  <si>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</si>
  <si>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</si>
  <si>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</si>
  <si>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</si>
  <si>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</si>
  <si>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</si>
  <si>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</si>
  <si>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</si>
  <si>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</si>
  <si>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</si>
  <si>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</si>
  <si>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</si>
  <si>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</si>
  <si>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</si>
  <si>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</si>
  <si>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</si>
  <si>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</si>
  <si>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</si>
  <si>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</si>
  <si>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</si>
  <si>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</si>
  <si>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</si>
  <si>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</si>
  <si>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</si>
  <si>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</si>
  <si>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</si>
  <si>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</si>
  <si>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</si>
  <si>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</si>
  <si>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</si>
  <si>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</si>
  <si>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</si>
  <si>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</si>
  <si>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</si>
  <si>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</si>
  <si>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</si>
  <si>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</si>
  <si>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</si>
  <si>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</si>
  <si>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</si>
  <si>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</si>
  <si>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</si>
  <si>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</si>
  <si>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</si>
  <si>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</si>
  <si>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</si>
  <si>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</si>
  <si>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</si>
  <si>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</si>
  <si>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</si>
  <si>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</si>
  <si>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</si>
  <si>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</si>
  <si>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</si>
  <si>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</si>
  <si>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</si>
  <si>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</si>
  <si>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</si>
  <si>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</si>
  <si>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</si>
  <si>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</si>
  <si>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</si>
  <si>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</si>
  <si>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</si>
  <si>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</si>
  <si>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</si>
  <si>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</si>
  <si>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</si>
  <si>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</si>
  <si>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</si>
  <si>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</si>
  <si>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</si>
  <si>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</si>
  <si>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</si>
  <si>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</si>
  <si>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</si>
  <si>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</si>
  <si>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</si>
  <si>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</si>
  <si>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</si>
  <si>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</si>
  <si>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</si>
  <si>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</si>
  <si>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</si>
  <si>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</si>
  <si>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</si>
  <si>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</si>
  <si>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</si>
  <si>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</si>
  <si>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</si>
  <si>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</si>
  <si>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</si>
  <si>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</si>
  <si>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</si>
  <si>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</si>
  <si>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</si>
  <si>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</si>
  <si>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</si>
  <si>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</si>
  <si>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</si>
  <si>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</si>
  <si>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</si>
  <si>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</si>
  <si>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</si>
  <si>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</si>
  <si>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</si>
  <si>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</si>
  <si>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</si>
  <si>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</si>
  <si>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</si>
  <si>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</si>
  <si>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</si>
  <si>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</si>
  <si>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</si>
  <si>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</si>
  <si>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</si>
  <si>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</si>
  <si>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</si>
  <si>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</si>
  <si>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</si>
  <si>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</si>
  <si>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</si>
  <si>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</si>
  <si>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</si>
  <si>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</si>
  <si>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</si>
  <si>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</si>
  <si>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</si>
  <si>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</si>
  <si>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</si>
  <si>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</si>
  <si>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</si>
  <si>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</si>
  <si>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</si>
  <si>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</si>
  <si>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</si>
  <si>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</si>
  <si>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</si>
  <si>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</si>
  <si>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</si>
  <si>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</si>
  <si>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</si>
  <si>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</si>
  <si>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</si>
  <si>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</si>
  <si>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</si>
  <si>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</si>
  <si>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</si>
  <si>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</si>
  <si>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</si>
  <si>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</si>
  <si>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</si>
  <si>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</si>
  <si>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</si>
  <si>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</si>
  <si>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</si>
  <si>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</si>
  <si>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</si>
  <si>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</si>
  <si>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</si>
  <si>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</si>
  <si>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</si>
  <si>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</si>
  <si>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</si>
  <si>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</si>
  <si>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</si>
  <si>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</si>
  <si>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</si>
  <si>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</si>
  <si>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</si>
  <si>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</si>
  <si>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</si>
  <si>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</si>
  <si>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</si>
  <si>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</si>
  <si>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</si>
  <si>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</si>
  <si>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</si>
  <si>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</si>
  <si>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</si>
  <si>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</si>
  <si>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</si>
  <si>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</si>
  <si>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</si>
  <si>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</si>
  <si>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</si>
  <si>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</si>
  <si>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</si>
  <si>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</si>
  <si>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</si>
  <si>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</si>
  <si>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</si>
  <si>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</si>
  <si>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</si>
  <si>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</si>
  <si>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</si>
  <si>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</si>
  <si>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</si>
  <si>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</si>
  <si>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</si>
  <si>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</si>
  <si>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</si>
  <si>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</si>
  <si>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</si>
  <si>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</si>
  <si>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</si>
  <si>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</si>
  <si>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</si>
  <si>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</si>
  <si>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</si>
  <si>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</si>
  <si>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</si>
  <si>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</si>
  <si>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</si>
  <si>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</si>
  <si>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</si>
  <si>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</si>
  <si>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</si>
  <si>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</si>
  <si>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</si>
  <si>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</si>
  <si>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</si>
  <si>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</si>
  <si>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</si>
  <si>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</si>
  <si>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</si>
  <si>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</si>
  <si>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</si>
  <si>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</si>
  <si>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</si>
  <si>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</si>
  <si>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</si>
  <si>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</si>
  <si>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</si>
  <si>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</si>
  <si>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</si>
  <si>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</si>
  <si>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</si>
  <si>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</si>
  <si>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</si>
  <si>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</si>
  <si>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</si>
  <si>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</si>
  <si>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</si>
  <si>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</si>
  <si>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</si>
  <si>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</si>
  <si>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</si>
  <si>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</si>
  <si>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</si>
  <si>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</si>
  <si>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</si>
  <si>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</si>
  <si>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</si>
  <si>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</si>
  <si>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</si>
  <si>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</si>
  <si>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</si>
  <si>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</si>
  <si>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</si>
  <si>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</si>
  <si>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</si>
  <si>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</si>
  <si>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</si>
  <si>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</si>
  <si>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</si>
  <si>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</si>
  <si>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</si>
  <si>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</si>
  <si>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</si>
  <si>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</si>
  <si>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</si>
  <si>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</si>
  <si>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</si>
  <si>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</si>
  <si>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</si>
  <si>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</si>
  <si>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</si>
  <si>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</si>
  <si>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</si>
  <si>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</si>
  <si>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</si>
  <si>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</si>
  <si>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</si>
  <si>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</si>
  <si>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</si>
  <si>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</si>
  <si>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</si>
  <si>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</si>
  <si>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</si>
  <si>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</si>
  <si>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</si>
  <si>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</si>
  <si>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</si>
  <si>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</si>
  <si>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</si>
  <si>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</si>
  <si>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</si>
  <si>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</si>
  <si>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</si>
  <si>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</si>
  <si>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</si>
  <si>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</si>
  <si>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</si>
  <si>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</si>
  <si>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</si>
  <si>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</si>
  <si>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</si>
  <si>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</si>
  <si>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</si>
  <si>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</si>
  <si>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</si>
  <si>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</si>
  <si>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</si>
  <si>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</si>
  <si>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</si>
  <si>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</si>
  <si>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</si>
  <si>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</si>
  <si>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</si>
  <si>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</si>
  <si>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</si>
  <si>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</si>
  <si>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</si>
  <si>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</si>
  <si>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</si>
  <si>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</si>
  <si>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</si>
  <si>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</si>
  <si>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</si>
  <si>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</si>
  <si>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</si>
  <si>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</si>
  <si>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</si>
  <si>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</si>
  <si>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</si>
  <si>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</si>
  <si>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</si>
  <si>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</si>
  <si>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</si>
  <si>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</si>
  <si>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</si>
  <si>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</si>
  <si>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</si>
  <si>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</si>
  <si>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</si>
  <si>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</si>
  <si>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</si>
  <si>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</si>
  <si>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</si>
  <si>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</si>
  <si>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</si>
  <si>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</si>
  <si>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</si>
  <si>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</si>
  <si>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</si>
  <si>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</si>
  <si>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</si>
  <si>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</si>
  <si>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</si>
  <si>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</si>
  <si>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</si>
  <si>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</si>
  <si>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</si>
  <si>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</si>
  <si>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</si>
  <si>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</si>
  <si>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</si>
  <si>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</si>
  <si>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</si>
  <si>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</si>
  <si>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</si>
  <si>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</si>
  <si>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</si>
  <si>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</si>
  <si>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</si>
  <si>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</si>
  <si>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</si>
  <si>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</si>
  <si>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</si>
  <si>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</si>
  <si>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</si>
  <si>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</si>
  <si>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</si>
  <si>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</si>
  <si>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</si>
  <si>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</si>
  <si>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</si>
  <si>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</si>
  <si>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</si>
  <si>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</si>
  <si>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</si>
  <si>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</si>
  <si>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</si>
  <si>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</si>
  <si>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</si>
  <si>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</si>
  <si>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</si>
  <si>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</si>
  <si>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</si>
  <si>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</si>
  <si>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</si>
  <si>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</si>
  <si>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</si>
  <si>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</si>
  <si>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</si>
  <si>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</si>
  <si>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</si>
  <si>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</si>
  <si>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</si>
  <si>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</si>
  <si>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</si>
  <si>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</si>
  <si>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</si>
  <si>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</si>
  <si>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</si>
  <si>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</si>
  <si>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</si>
  <si>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</si>
  <si>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</si>
  <si>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</si>
  <si>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</si>
  <si>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</si>
  <si>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</si>
  <si>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</si>
  <si>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</si>
  <si>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</si>
  <si>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</si>
  <si>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</si>
  <si>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</si>
  <si>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</si>
  <si>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</si>
  <si>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</si>
  <si>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</si>
  <si>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</si>
  <si>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</si>
  <si>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</si>
  <si>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</si>
  <si>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</si>
  <si>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</si>
  <si>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</si>
  <si>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</si>
  <si>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</si>
  <si>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</si>
  <si>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</si>
  <si>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</si>
  <si>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</si>
  <si>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</si>
  <si>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</si>
  <si>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</si>
  <si>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</si>
  <si>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</si>
  <si>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</si>
  <si>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</si>
  <si>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</si>
  <si>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</si>
  <si>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</si>
  <si>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</si>
  <si>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</si>
  <si>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</si>
  <si>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</si>
  <si>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</si>
  <si>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</si>
  <si>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</si>
  <si>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</si>
  <si>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</si>
  <si>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</si>
  <si>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</si>
  <si>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</si>
  <si>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</si>
  <si>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</si>
  <si>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</si>
  <si>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</si>
  <si>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</si>
  <si>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</si>
  <si>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</si>
  <si>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</si>
  <si>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</si>
  <si>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</si>
  <si>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</si>
  <si>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</si>
  <si>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</si>
  <si>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</si>
  <si>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</si>
  <si>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</si>
  <si>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</si>
  <si>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</si>
  <si>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</si>
  <si>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</si>
  <si>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</si>
  <si>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</si>
  <si>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</si>
  <si>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</si>
  <si>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</si>
  <si>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</si>
  <si>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</si>
  <si>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</si>
  <si>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</si>
  <si>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</si>
  <si>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</si>
  <si>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</si>
  <si>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</si>
  <si>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</si>
  <si>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</si>
  <si>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</si>
  <si>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</si>
  <si>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</si>
  <si>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</si>
  <si>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</si>
  <si>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</si>
  <si>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</si>
  <si>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</si>
  <si>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</si>
  <si>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</si>
  <si>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</si>
  <si>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</si>
  <si>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</si>
  <si>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</si>
  <si>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</si>
  <si>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</si>
  <si>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</si>
  <si>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</si>
  <si>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</si>
  <si>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</si>
  <si>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</si>
  <si>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</si>
  <si>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</si>
  <si>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</si>
  <si>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</si>
  <si>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</si>
  <si>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</si>
  <si>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</si>
  <si>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</si>
  <si>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</si>
  <si>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</si>
  <si>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</si>
  <si>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</si>
  <si>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</si>
  <si>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</si>
  <si>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</si>
  <si>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</si>
  <si>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</si>
  <si>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</si>
  <si>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</si>
  <si>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</si>
  <si>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</si>
  <si>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</si>
  <si>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</si>
  <si>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</si>
  <si>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</si>
  <si>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</si>
  <si>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</si>
  <si>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</si>
  <si>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</si>
  <si>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</si>
  <si>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</si>
  <si>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</si>
  <si>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</si>
  <si>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</si>
  <si>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</si>
  <si>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</si>
  <si>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</si>
  <si>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</si>
  <si>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</si>
  <si>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</si>
  <si>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</si>
  <si>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</si>
  <si>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</si>
  <si>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</si>
  <si>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</si>
  <si>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</si>
  <si>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</si>
  <si>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</si>
  <si>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</si>
  <si>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</si>
  <si>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</si>
  <si>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</si>
  <si>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</si>
  <si>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</si>
  <si>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</si>
  <si>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</si>
  <si>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</si>
  <si>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</si>
  <si>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</si>
  <si>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</si>
  <si>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</si>
  <si>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</si>
  <si>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</si>
  <si>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</si>
  <si>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</si>
  <si>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</si>
  <si>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</si>
  <si>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</si>
  <si>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</si>
  <si>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</si>
  <si>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</si>
  <si>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</si>
  <si>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</si>
  <si>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</si>
  <si>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</si>
  <si>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</si>
  <si>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</si>
  <si>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</si>
  <si>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</si>
  <si>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</si>
  <si>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</si>
  <si>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</si>
  <si>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</si>
  <si>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</si>
  <si>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</si>
  <si>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</si>
  <si>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</si>
  <si>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</si>
  <si>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</si>
  <si>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</si>
  <si>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</si>
  <si>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</si>
  <si>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</si>
  <si>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</si>
  <si>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</si>
  <si>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</si>
  <si>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</si>
  <si>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</si>
  <si>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</si>
  <si>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</si>
  <si>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</si>
  <si>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</si>
  <si>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</si>
  <si>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</si>
  <si>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</si>
  <si>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</si>
  <si>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</si>
  <si>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</si>
  <si>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</si>
  <si>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</si>
  <si>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</si>
  <si>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</si>
  <si>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</si>
  <si>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</si>
  <si>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</si>
  <si>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</si>
  <si>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</si>
  <si>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</si>
  <si>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</si>
  <si>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</si>
  <si>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</si>
  <si>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</si>
  <si>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</si>
  <si>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</si>
  <si>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</si>
  <si>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</si>
  <si>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</si>
  <si>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</si>
  <si>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</si>
  <si>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</si>
  <si>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</si>
  <si>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</si>
  <si>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</si>
  <si>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</si>
  <si>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</si>
  <si>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</si>
  <si>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</si>
  <si>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</si>
  <si>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</si>
  <si>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</si>
  <si>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</si>
  <si>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</si>
  <si>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</si>
  <si>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</si>
  <si>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</si>
  <si>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</si>
  <si>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</si>
  <si>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</si>
  <si>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</si>
  <si>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</si>
  <si>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</si>
  <si>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</si>
  <si>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</si>
  <si>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</si>
  <si>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</si>
  <si>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</si>
  <si>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</si>
  <si>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</si>
  <si>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</si>
  <si>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</si>
  <si>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</si>
  <si>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</si>
  <si>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</si>
  <si>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</si>
  <si>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</si>
  <si>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</si>
  <si>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</si>
  <si>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</si>
  <si>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</si>
  <si>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</si>
  <si>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</si>
  <si>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</si>
  <si>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</si>
  <si>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</si>
  <si>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</si>
  <si>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</si>
  <si>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</si>
  <si>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</si>
  <si>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</si>
  <si>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</si>
  <si>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</si>
  <si>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</si>
  <si>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</si>
  <si>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</si>
  <si>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</si>
  <si>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</si>
  <si>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</si>
  <si>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</si>
  <si>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</si>
  <si>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</si>
  <si>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</si>
  <si>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</si>
  <si>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</si>
  <si>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</si>
  <si>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</si>
  <si>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</si>
  <si>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</si>
  <si>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</si>
  <si>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</si>
  <si>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</si>
  <si>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</si>
  <si>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</si>
  <si>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</si>
  <si>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</si>
  <si>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</si>
  <si>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</si>
  <si>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</si>
  <si>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</si>
  <si>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</si>
  <si>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</si>
  <si>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</si>
  <si>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</si>
  <si>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</si>
  <si>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</si>
  <si>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</si>
  <si>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</si>
  <si>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</si>
  <si>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</si>
  <si>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</si>
  <si>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</si>
  <si>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</si>
  <si>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</si>
  <si>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</si>
  <si>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</si>
  <si>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</si>
  <si>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</si>
  <si>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</si>
  <si>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</si>
  <si>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</si>
  <si>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</si>
  <si>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</si>
  <si>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</si>
  <si>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</si>
  <si>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</si>
  <si>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</si>
  <si>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</si>
  <si>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</si>
  <si>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</si>
  <si>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</si>
  <si>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</si>
  <si>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</si>
  <si>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</si>
  <si>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</si>
  <si>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</si>
  <si>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</si>
  <si>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</si>
  <si>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</si>
  <si>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</si>
  <si>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</si>
  <si>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</si>
  <si>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</si>
  <si>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</si>
  <si>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</si>
  <si>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</si>
  <si>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</si>
  <si>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</si>
  <si>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</si>
  <si>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</si>
  <si>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</si>
  <si>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</si>
  <si>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</si>
  <si>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</si>
  <si>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</si>
  <si>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</si>
  <si>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</si>
  <si>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</si>
  <si>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</si>
  <si>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</si>
  <si>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</si>
  <si>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</si>
  <si>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</si>
  <si>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</si>
  <si>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</si>
  <si>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</si>
  <si>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</si>
  <si>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</si>
  <si>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</si>
  <si>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</si>
  <si>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</si>
  <si>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</si>
  <si>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</si>
  <si>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</si>
  <si>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</si>
  <si>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</si>
  <si>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</si>
  <si>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</si>
  <si>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</si>
  <si>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</si>
  <si>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</si>
  <si>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</si>
  <si>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</si>
  <si>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</si>
  <si>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</si>
  <si>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</si>
  <si>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</si>
  <si>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</si>
  <si>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</si>
  <si>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</si>
  <si>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</si>
  <si>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</si>
  <si>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</si>
  <si>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</si>
  <si>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</si>
  <si>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</si>
  <si>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</si>
  <si>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</si>
  <si>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</si>
  <si>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</si>
  <si>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</si>
  <si>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</si>
  <si>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</si>
  <si>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</si>
  <si>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</si>
  <si>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</si>
  <si>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</si>
  <si>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</si>
  <si>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</si>
  <si>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</si>
  <si>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</si>
  <si>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</si>
  <si>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</si>
  <si>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</si>
  <si>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</si>
  <si>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</si>
  <si>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</si>
  <si>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</si>
  <si>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</si>
  <si>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</si>
  <si>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</si>
  <si>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</si>
  <si>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</si>
  <si>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</si>
  <si>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</si>
  <si>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</si>
  <si>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</si>
  <si>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</si>
  <si>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</si>
  <si>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</si>
  <si>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</si>
  <si>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</si>
  <si>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</si>
  <si>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</si>
  <si>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</si>
  <si>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</si>
  <si>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</si>
  <si>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</si>
  <si>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</si>
  <si>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</si>
  <si>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</si>
  <si>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</si>
  <si>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</si>
  <si>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</si>
  <si>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</si>
  <si>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</si>
  <si>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</si>
  <si>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</si>
  <si>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</si>
  <si>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</si>
  <si>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</si>
  <si>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</si>
  <si>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</si>
  <si>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</si>
  <si>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</si>
  <si>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</si>
  <si>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</si>
  <si>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</si>
  <si>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</si>
  <si>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</si>
  <si>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</si>
  <si>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</si>
  <si>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</si>
  <si>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</si>
  <si>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</si>
  <si>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</si>
  <si>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</si>
  <si>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</si>
  <si>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</si>
  <si>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</si>
  <si>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</si>
  <si>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</si>
  <si>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</si>
  <si>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</si>
  <si>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</si>
  <si>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</si>
  <si>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</si>
  <si>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</si>
  <si>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</si>
  <si>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</si>
  <si>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</si>
  <si>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</si>
  <si>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</si>
  <si>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</si>
  <si>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</si>
  <si>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</si>
  <si>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</si>
  <si>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</si>
  <si>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</si>
  <si>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</si>
  <si>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</si>
  <si>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</si>
  <si>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</si>
  <si>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</si>
  <si>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</si>
  <si>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</si>
  <si>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</si>
  <si>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</si>
  <si>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</si>
  <si>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</si>
  <si>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</si>
  <si>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</si>
  <si>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</si>
  <si>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</si>
  <si>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</si>
  <si>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</si>
  <si>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</si>
  <si>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</si>
  <si>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</si>
  <si>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</si>
  <si>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</si>
  <si>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</si>
  <si>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</si>
  <si>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</si>
  <si>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</si>
  <si>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</si>
  <si>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</si>
  <si>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</si>
  <si>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</si>
  <si>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</si>
  <si>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</si>
  <si>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</si>
  <si>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</si>
  <si>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</si>
  <si>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</si>
  <si>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</si>
  <si>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</si>
  <si>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</si>
  <si>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</si>
  <si>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</si>
  <si>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</si>
  <si>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</si>
  <si>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</si>
  <si>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</si>
  <si>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</si>
  <si>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</si>
  <si>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</si>
  <si>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</si>
  <si>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</si>
  <si>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</si>
  <si>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</si>
  <si>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</si>
  <si>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</si>
  <si>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</si>
  <si>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</si>
  <si>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</si>
  <si>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</si>
  <si>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</si>
  <si>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</si>
  <si>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</si>
  <si>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</si>
  <si>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</si>
  <si>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</si>
  <si>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</si>
  <si>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</si>
  <si>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</si>
  <si>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</si>
  <si>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</si>
  <si>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</si>
  <si>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</si>
  <si>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</si>
  <si>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</si>
  <si>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</si>
  <si>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</si>
  <si>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</si>
  <si>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</si>
  <si>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</si>
  <si>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</si>
  <si>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</si>
  <si>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</si>
  <si>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</si>
  <si>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</si>
  <si>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</si>
  <si>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</si>
  <si>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</si>
  <si>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</si>
  <si>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</si>
  <si>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</si>
  <si>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</si>
  <si>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</si>
  <si>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</si>
  <si>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</si>
  <si>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</si>
  <si>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</si>
  <si>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</si>
  <si>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</si>
  <si>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</si>
  <si>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</si>
  <si>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</si>
  <si>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</si>
  <si>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</si>
  <si>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</si>
  <si>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</si>
  <si>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</si>
  <si>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</si>
  <si>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</si>
  <si>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</si>
  <si>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</si>
  <si>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</si>
  <si>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</si>
  <si>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</si>
  <si>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</si>
  <si>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</si>
  <si>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</si>
  <si>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</si>
  <si>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</si>
  <si>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</si>
  <si>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</si>
  <si>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</si>
  <si>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</si>
  <si>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</si>
  <si>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</si>
  <si>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</si>
  <si>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</si>
  <si>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</si>
  <si>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</si>
  <si>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</si>
  <si>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</si>
  <si>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</si>
  <si>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</si>
  <si>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</si>
  <si>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</si>
  <si>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</si>
  <si>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</si>
  <si>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</si>
  <si>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</si>
  <si>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</si>
  <si>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</si>
  <si>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</si>
  <si>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</si>
  <si>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</si>
  <si>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</si>
  <si>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</si>
  <si>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</si>
  <si>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</si>
  <si>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</si>
  <si>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</si>
  <si>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</si>
  <si>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</si>
  <si>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</si>
  <si>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</si>
  <si>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</si>
  <si>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</si>
  <si>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</si>
  <si>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</si>
  <si>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</si>
  <si>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</si>
  <si>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</si>
  <si>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</si>
  <si>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</si>
  <si>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</si>
  <si>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</si>
  <si>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</si>
  <si>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</si>
  <si>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</si>
  <si>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</si>
  <si>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</si>
  <si>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</si>
  <si>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</si>
  <si>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</si>
  <si>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</si>
  <si>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</si>
  <si>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</si>
  <si>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</si>
  <si>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</si>
  <si>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</si>
  <si>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</si>
  <si>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</si>
  <si>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</si>
  <si>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</si>
  <si>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</si>
  <si>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</si>
  <si>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</si>
  <si>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</si>
  <si>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</si>
  <si>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</si>
  <si>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</si>
  <si>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</si>
  <si>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</si>
  <si>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</si>
  <si>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</si>
  <si>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</si>
  <si>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</si>
  <si>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</si>
  <si>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</si>
  <si>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</si>
  <si>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</si>
  <si>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</si>
  <si>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</si>
  <si>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</si>
  <si>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</si>
  <si>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</si>
  <si>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</si>
  <si>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</si>
  <si>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</si>
  <si>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</si>
  <si>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</si>
  <si>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</si>
  <si>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</si>
  <si>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</si>
  <si>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</si>
  <si>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</si>
  <si>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</si>
  <si>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</si>
  <si>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</si>
  <si>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</si>
  <si>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</si>
  <si>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</si>
  <si>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</si>
  <si>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</si>
  <si>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</si>
  <si>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</si>
  <si>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</si>
  <si>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</si>
  <si>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</si>
  <si>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</si>
  <si>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</si>
  <si>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</si>
  <si>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</si>
  <si>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</si>
  <si>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</si>
  <si>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</si>
  <si>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</si>
  <si>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</si>
  <si>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</si>
  <si>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</si>
  <si>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</si>
  <si>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</si>
  <si>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</si>
  <si>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</si>
  <si>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</si>
  <si>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</si>
  <si>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</si>
  <si>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</si>
  <si>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</si>
  <si>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</si>
  <si>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</si>
  <si>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</si>
  <si>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</si>
  <si>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</si>
  <si>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</si>
  <si>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</si>
  <si>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</si>
  <si>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</si>
  <si>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</si>
  <si>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</si>
  <si>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</si>
  <si>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</si>
  <si>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</si>
  <si>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</si>
  <si>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</si>
  <si>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</si>
  <si>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</si>
  <si>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</si>
  <si>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</si>
  <si>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</si>
  <si>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</si>
  <si>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</si>
  <si>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</si>
  <si>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</si>
  <si>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</si>
  <si>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</si>
  <si>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</si>
  <si>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</si>
  <si>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</si>
  <si>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</si>
  <si>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</si>
  <si>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</si>
  <si>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</si>
  <si>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</si>
  <si>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</si>
  <si>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</si>
  <si>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</si>
  <si>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</si>
  <si>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</si>
  <si>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</si>
  <si>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</si>
  <si>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</si>
  <si>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</si>
  <si>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</si>
  <si>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</si>
  <si>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</si>
  <si>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</si>
  <si>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</si>
  <si>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</si>
  <si>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</si>
  <si>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</si>
  <si>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</si>
  <si>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</si>
  <si>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</si>
  <si>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</si>
  <si>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</si>
  <si>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</si>
  <si>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</si>
  <si>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</si>
  <si>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</si>
  <si>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</si>
  <si>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</si>
  <si>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</si>
  <si>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</si>
  <si>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</si>
  <si>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</si>
  <si>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</si>
  <si>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</si>
  <si>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</si>
  <si>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</si>
  <si>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</si>
  <si>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</si>
  <si>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</si>
  <si>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</si>
  <si>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</si>
  <si>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</si>
  <si>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</si>
  <si>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</si>
  <si>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</si>
  <si>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</si>
  <si>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</si>
  <si>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</si>
  <si>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</si>
  <si>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</si>
  <si>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</si>
  <si>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</si>
  <si>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</si>
  <si>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</si>
  <si>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</si>
  <si>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</si>
  <si>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</si>
  <si>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</si>
  <si>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</si>
  <si>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</si>
  <si>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</si>
  <si>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</si>
  <si>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</si>
  <si>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</si>
  <si>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</si>
  <si>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</si>
  <si>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</si>
  <si>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</si>
  <si>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</si>
  <si>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</si>
  <si>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</si>
  <si>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</si>
  <si>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</si>
  <si>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</si>
  <si>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</si>
  <si>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</si>
  <si>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</si>
  <si>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</si>
  <si>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</si>
  <si>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</si>
  <si>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</si>
  <si>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</si>
  <si>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</si>
  <si>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</si>
  <si>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</si>
  <si>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</si>
  <si>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</si>
  <si>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</si>
  <si>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</si>
  <si>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</si>
  <si>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</si>
  <si>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</si>
  <si>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</si>
  <si>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</si>
  <si>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</si>
  <si>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</si>
  <si>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</si>
  <si>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</si>
  <si>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</si>
  <si>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</si>
  <si>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</si>
  <si>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</si>
  <si>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</si>
  <si>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</si>
  <si>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</si>
  <si>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</si>
  <si>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</si>
  <si>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</si>
  <si>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</si>
  <si>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</si>
  <si>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</si>
  <si>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</si>
  <si>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</si>
  <si>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</si>
  <si>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</si>
  <si>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</si>
  <si>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</si>
  <si>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</si>
  <si>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</si>
  <si>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</si>
  <si>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</si>
  <si>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</si>
  <si>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</si>
  <si>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</si>
  <si>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</si>
  <si>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</si>
  <si>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</si>
  <si>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</si>
  <si>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</si>
  <si>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</si>
  <si>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</si>
  <si>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</si>
  <si>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</si>
  <si>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</si>
  <si>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</si>
  <si>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</si>
  <si>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</si>
  <si>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</si>
  <si>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</si>
  <si>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</si>
  <si>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</si>
  <si>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</si>
  <si>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</si>
  <si>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</si>
  <si>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</si>
  <si>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</si>
  <si>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</si>
  <si>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</si>
  <si>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</si>
  <si>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</si>
  <si>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</si>
  <si>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</si>
  <si>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</si>
  <si>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</si>
  <si>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</si>
  <si>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</si>
  <si>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</si>
  <si>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</si>
  <si>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</si>
  <si>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</si>
  <si>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</si>
  <si>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</si>
  <si>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</si>
  <si>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</si>
  <si>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</si>
  <si>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</si>
  <si>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</si>
  <si>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</si>
  <si>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</si>
  <si>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</si>
  <si>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</si>
  <si>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</si>
  <si>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</si>
  <si>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</si>
  <si>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</si>
  <si>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</si>
  <si>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</si>
  <si>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</si>
  <si>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</si>
  <si>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</si>
  <si>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</si>
  <si>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</si>
  <si>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</si>
  <si>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</si>
  <si>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</si>
  <si>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</si>
  <si>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</si>
  <si>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</si>
  <si>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</si>
  <si>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</si>
  <si>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</si>
  <si>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</si>
  <si>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</si>
  <si>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</si>
  <si>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</si>
  <si>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</si>
  <si>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</si>
  <si>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</si>
  <si>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</si>
  <si>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</si>
  <si>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</si>
  <si>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</si>
  <si>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</si>
  <si>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</si>
  <si>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</si>
  <si>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</si>
  <si>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</si>
  <si>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</si>
  <si>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</si>
  <si>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</si>
  <si>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</si>
  <si>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</si>
  <si>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</si>
  <si>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</si>
  <si>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</si>
  <si>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</si>
  <si>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</si>
  <si>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</si>
  <si>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</si>
  <si>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</si>
  <si>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</si>
  <si>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</si>
  <si>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</si>
  <si>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</si>
  <si>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</si>
  <si>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</si>
  <si>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</si>
  <si>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</si>
  <si>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</si>
  <si>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</si>
  <si>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</si>
  <si>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</si>
  <si>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</si>
  <si>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</si>
  <si>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</si>
  <si>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</si>
  <si>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</si>
  <si>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</si>
  <si>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</si>
  <si>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</si>
  <si>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</si>
  <si>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</si>
  <si>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</si>
  <si>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</si>
  <si>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</si>
  <si>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</si>
  <si>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</si>
  <si>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</si>
  <si>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</si>
  <si>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</si>
  <si>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</si>
  <si>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</si>
  <si>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</si>
  <si>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</si>
  <si>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</si>
  <si>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</si>
  <si>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</si>
  <si>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</si>
  <si>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</si>
  <si>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</si>
  <si>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</si>
  <si>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</si>
  <si>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</si>
  <si>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</si>
  <si>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</si>
  <si>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</si>
  <si>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</si>
  <si>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</si>
  <si>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</si>
  <si>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</si>
  <si>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</si>
  <si>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</si>
  <si>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</si>
  <si>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</si>
  <si>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</si>
  <si>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</si>
  <si>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</si>
  <si>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</si>
  <si>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</si>
  <si>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</si>
  <si>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</si>
  <si>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</si>
  <si>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</si>
  <si>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</si>
  <si>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</si>
  <si>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</si>
  <si>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</si>
  <si>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</si>
  <si>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</si>
  <si>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</si>
  <si>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</si>
  <si>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</si>
  <si>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</si>
  <si>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</si>
  <si>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</si>
  <si>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</si>
  <si>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</si>
  <si>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</si>
  <si>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</si>
  <si>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</si>
  <si>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</si>
  <si>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</si>
  <si>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</si>
  <si>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</si>
  <si>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</si>
  <si>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</si>
  <si>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</si>
  <si>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</si>
  <si>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</si>
  <si>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</si>
  <si>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</si>
  <si>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</si>
  <si>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</si>
  <si>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</si>
  <si>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</si>
  <si>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</si>
  <si>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</si>
  <si>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</si>
  <si>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</si>
  <si>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</si>
  <si>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</si>
  <si>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</si>
  <si>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</si>
  <si>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</si>
  <si>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</si>
  <si>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</si>
  <si>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</si>
  <si>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</si>
  <si>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</si>
  <si>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</si>
  <si>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</si>
  <si>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</si>
  <si>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</si>
  <si>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</si>
  <si>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</si>
  <si>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</si>
  <si>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</si>
  <si>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</si>
  <si>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</si>
  <si>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</si>
  <si>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</si>
  <si>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</si>
  <si>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</si>
  <si>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</si>
  <si>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</si>
  <si>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</si>
  <si>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</si>
  <si>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</si>
  <si>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</si>
  <si>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</si>
  <si>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</si>
  <si>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</si>
  <si>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</si>
  <si>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</si>
  <si>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</si>
  <si>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</si>
  <si>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</si>
  <si>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</si>
  <si>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</si>
  <si>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</si>
  <si>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</si>
  <si>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</si>
  <si>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</si>
  <si>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</si>
  <si>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</si>
  <si>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</si>
  <si>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</si>
  <si>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</si>
  <si>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</si>
  <si>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</si>
  <si>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</si>
  <si>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</si>
  <si>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</si>
  <si>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</si>
  <si>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</si>
  <si>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</si>
  <si>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</si>
  <si>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</si>
  <si>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</si>
  <si>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</si>
  <si>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</si>
  <si>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</si>
  <si>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</si>
  <si>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</si>
  <si>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</si>
  <si>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</si>
  <si>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</si>
  <si>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</si>
  <si>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</si>
  <si>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</si>
  <si>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</si>
  <si>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</si>
  <si>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</si>
  <si>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</si>
  <si>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</si>
  <si>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</si>
  <si>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</si>
  <si>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</si>
  <si>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</si>
  <si>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</si>
  <si>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</si>
  <si>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</si>
  <si>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</si>
  <si>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</si>
  <si>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</si>
  <si>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</si>
  <si>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</si>
  <si>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</si>
  <si>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</si>
  <si>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</si>
  <si>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</si>
  <si>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</si>
  <si>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</si>
  <si>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</si>
  <si>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</si>
  <si>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</si>
  <si>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</si>
  <si>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</si>
  <si>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</si>
  <si>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</si>
  <si>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</si>
  <si>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</si>
  <si>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</si>
  <si>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</si>
  <si>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</si>
  <si>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</si>
  <si>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</si>
  <si>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</si>
  <si>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</si>
  <si>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</si>
  <si>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</si>
  <si>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</si>
  <si>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</si>
  <si>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</si>
  <si>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</si>
  <si>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</si>
  <si>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</si>
  <si>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</si>
  <si>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</si>
  <si>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</si>
  <si>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</si>
  <si>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</si>
  <si>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</si>
  <si>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</si>
  <si>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</si>
  <si>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</si>
  <si>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</si>
  <si>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</si>
  <si>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</si>
  <si>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</si>
  <si>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</si>
  <si>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</si>
  <si>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</si>
  <si>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</si>
  <si>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</si>
  <si>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</si>
  <si>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</si>
  <si>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</si>
  <si>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</si>
  <si>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</si>
  <si>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</si>
  <si>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</si>
  <si>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</si>
  <si>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</si>
  <si>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</si>
  <si>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</si>
  <si>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</si>
  <si>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</si>
  <si>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</si>
  <si>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</si>
  <si>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</si>
  <si>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</si>
  <si>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</si>
  <si>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</si>
  <si>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</si>
  <si>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</si>
  <si>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</si>
  <si>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</si>
  <si>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</si>
  <si>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</si>
  <si>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</si>
  <si>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</si>
  <si>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</si>
  <si>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</si>
  <si>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</si>
  <si>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</si>
  <si>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</si>
  <si>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</si>
  <si>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</si>
  <si>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</si>
  <si>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</si>
  <si>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</si>
  <si>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</si>
  <si>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</si>
  <si>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</si>
  <si>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</si>
  <si>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</si>
  <si>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</si>
  <si>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</si>
  <si>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</si>
  <si>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</si>
  <si>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</si>
  <si>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</si>
  <si>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</si>
  <si>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</si>
  <si>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</si>
  <si>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</si>
  <si>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</si>
  <si>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</si>
  <si>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</si>
  <si>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</si>
  <si>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</si>
  <si>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</si>
  <si>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</si>
  <si>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</si>
  <si>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</si>
  <si>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</si>
  <si>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</si>
  <si>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</si>
  <si>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</si>
  <si>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</si>
  <si>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</si>
  <si>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</si>
  <si>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</si>
  <si>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</si>
  <si>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</si>
  <si>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</si>
  <si>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</si>
  <si>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</si>
  <si>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</si>
  <si>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</si>
  <si>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</si>
  <si>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</si>
  <si>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</si>
  <si>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</si>
  <si>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</si>
  <si>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</si>
  <si>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</si>
  <si>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</si>
  <si>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</si>
  <si>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</si>
  <si>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</si>
  <si>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</si>
  <si>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</si>
  <si>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</si>
  <si>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</si>
  <si>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</si>
  <si>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</si>
  <si>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</si>
  <si>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</si>
  <si>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</si>
  <si>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</si>
  <si>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</si>
  <si>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</si>
  <si>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</si>
  <si>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</si>
  <si>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</si>
  <si>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</si>
  <si>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</si>
  <si>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</si>
  <si>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</si>
  <si>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</si>
  <si>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</si>
  <si>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</si>
  <si>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</si>
  <si>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</si>
  <si>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</si>
  <si>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</si>
  <si>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</si>
  <si>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</si>
  <si>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</si>
  <si>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</si>
  <si>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</si>
  <si>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</si>
  <si>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</si>
  <si>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</si>
  <si>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</si>
  <si>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</si>
  <si>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</si>
  <si>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</si>
  <si>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</si>
  <si>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</si>
  <si>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</si>
  <si>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</si>
  <si>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</si>
  <si>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</si>
  <si>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</si>
  <si>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</si>
  <si>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</si>
  <si>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</si>
  <si>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</si>
  <si>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</si>
  <si>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</si>
  <si>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</si>
  <si>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</si>
  <si>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</si>
  <si>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</si>
  <si>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</si>
  <si>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</si>
  <si>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</si>
  <si>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</si>
  <si>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</si>
  <si>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</si>
  <si>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</si>
  <si>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</si>
  <si>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</si>
  <si>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</si>
  <si>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</si>
  <si>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</si>
  <si>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</si>
  <si>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</si>
  <si>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</si>
  <si>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</si>
  <si>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</si>
  <si>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</si>
  <si>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</si>
  <si>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</si>
  <si>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</si>
  <si>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</si>
  <si>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</si>
  <si>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</si>
  <si>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</si>
  <si>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</si>
  <si>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</si>
  <si>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</si>
  <si>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</si>
  <si>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</si>
  <si>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</si>
  <si>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</si>
  <si>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</si>
  <si>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</si>
  <si>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</si>
  <si>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</si>
  <si>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</si>
  <si>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</si>
  <si>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</si>
  <si>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</si>
  <si>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</si>
  <si>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</si>
  <si>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</si>
  <si>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</si>
  <si>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</si>
  <si>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</si>
  <si>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</si>
  <si>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</si>
  <si>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</si>
  <si>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</si>
  <si>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</si>
  <si>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</si>
  <si>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</si>
  <si>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</si>
  <si>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</si>
  <si>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</si>
  <si>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</si>
  <si>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</si>
  <si>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</si>
  <si>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</si>
  <si>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</si>
  <si>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</si>
  <si>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</si>
  <si>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</si>
  <si>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</si>
  <si>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</si>
  <si>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</si>
  <si>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</si>
  <si>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</si>
  <si>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</si>
  <si>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</si>
  <si>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</si>
  <si>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</si>
  <si>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</si>
  <si>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</si>
  <si>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</si>
  <si>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</si>
  <si>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</si>
  <si>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</si>
  <si>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</si>
  <si>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</si>
  <si>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</si>
  <si>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</si>
  <si>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</si>
  <si>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</si>
  <si>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</si>
  <si>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</si>
  <si>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</si>
  <si>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</si>
  <si>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</si>
  <si>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</si>
  <si>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</si>
  <si>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</si>
  <si>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</si>
  <si>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</si>
  <si>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</si>
  <si>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</si>
  <si>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</si>
  <si>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</si>
  <si>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</si>
  <si>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</si>
  <si>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</si>
  <si>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</si>
  <si>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</si>
  <si>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</si>
  <si>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</si>
  <si>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</si>
  <si>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</si>
  <si>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</si>
  <si>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</si>
  <si>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</si>
  <si>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</si>
  <si>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</si>
  <si>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</si>
  <si>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</si>
  <si>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</si>
  <si>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</si>
  <si>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</si>
  <si>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</si>
  <si>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</si>
  <si>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</si>
  <si>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</si>
  <si>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</si>
  <si>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</si>
  <si>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</si>
  <si>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</si>
  <si>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</si>
  <si>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</si>
  <si>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</si>
  <si>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</si>
  <si>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</si>
  <si>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</si>
  <si>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</si>
  <si>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</si>
  <si>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</si>
  <si>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</si>
  <si>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</si>
  <si>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</si>
  <si>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</si>
  <si>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</si>
  <si>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</si>
  <si>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</si>
  <si>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</si>
  <si>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</si>
  <si>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</si>
  <si>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</si>
  <si>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</si>
  <si>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</si>
  <si>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</si>
  <si>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</si>
  <si>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</si>
  <si>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</si>
  <si>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</si>
  <si>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</si>
  <si>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</si>
  <si>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</si>
  <si>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</si>
  <si>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</si>
  <si>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</si>
  <si>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</si>
  <si>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</si>
  <si>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</si>
  <si>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</si>
  <si>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</si>
  <si>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</si>
  <si>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</si>
  <si>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</si>
  <si>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</si>
  <si>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</si>
  <si>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</si>
  <si>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</si>
  <si>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</si>
  <si>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</si>
  <si>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</si>
  <si>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</si>
  <si>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</si>
  <si>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</si>
  <si>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</si>
  <si>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</si>
  <si>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</si>
  <si>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</si>
  <si>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</si>
  <si>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</si>
  <si>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</si>
  <si>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</si>
  <si>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</si>
  <si>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</si>
  <si>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</si>
  <si>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</si>
  <si>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</si>
  <si>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</si>
  <si>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</si>
  <si>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</si>
  <si>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</si>
  <si>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</si>
  <si>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</si>
  <si>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</si>
  <si>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</si>
  <si>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</si>
  <si>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</si>
  <si>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</si>
  <si>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</si>
  <si>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</si>
  <si>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</si>
  <si>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</si>
  <si>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</si>
  <si>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</si>
  <si>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</si>
  <si>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</si>
  <si>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</si>
  <si>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</si>
  <si>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</si>
  <si>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</si>
  <si>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</si>
  <si>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</si>
  <si>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</si>
  <si>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</si>
  <si>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</si>
  <si>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</si>
  <si>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</si>
  <si>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</si>
  <si>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</si>
  <si>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</si>
  <si>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</si>
  <si>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</si>
  <si>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</si>
  <si>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</si>
  <si>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</si>
  <si>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</si>
  <si>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</si>
  <si>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</si>
  <si>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</si>
  <si>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</si>
  <si>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</si>
  <si>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</si>
  <si>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</si>
  <si>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</si>
  <si>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</si>
  <si>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</si>
  <si>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</si>
  <si>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</si>
  <si>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</si>
  <si>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</si>
  <si>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</si>
  <si>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</si>
  <si>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</si>
  <si>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</si>
  <si>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</si>
  <si>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</si>
  <si>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</si>
  <si>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</si>
  <si>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</si>
  <si>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</si>
  <si>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</si>
  <si>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</si>
  <si>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</si>
  <si>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</si>
  <si>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</si>
  <si>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</si>
  <si>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</si>
  <si>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</si>
  <si>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</si>
  <si>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</si>
  <si>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</si>
  <si>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</si>
  <si>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</si>
  <si>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</si>
  <si>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</si>
  <si>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</si>
  <si>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</si>
  <si>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</si>
  <si>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</si>
  <si>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</si>
  <si>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</si>
  <si>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</si>
  <si>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</si>
  <si>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</si>
  <si>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</si>
  <si>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</si>
  <si>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</si>
  <si>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</si>
  <si>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</si>
  <si>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</si>
  <si>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</si>
  <si>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</si>
  <si>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</si>
  <si>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</si>
  <si>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</si>
  <si>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</si>
  <si>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</si>
  <si>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</si>
  <si>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</si>
  <si>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</si>
  <si>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</si>
  <si>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</si>
  <si>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</si>
  <si>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</si>
  <si>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</si>
  <si>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</si>
  <si>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</si>
  <si>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</si>
  <si>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</si>
  <si>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</si>
  <si>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</si>
  <si>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</si>
  <si>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</si>
  <si>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</si>
  <si>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</si>
  <si>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</si>
  <si>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</si>
  <si>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</si>
  <si>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</si>
  <si>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</si>
  <si>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</si>
  <si>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</si>
  <si>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</si>
  <si>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</si>
  <si>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</si>
  <si>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</si>
  <si>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</si>
  <si>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</si>
  <si>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</si>
  <si>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</si>
  <si>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</si>
  <si>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</si>
  <si>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</si>
  <si>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</si>
  <si>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</si>
  <si>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</si>
  <si>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</si>
  <si>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</si>
  <si>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</si>
  <si>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</si>
  <si>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</si>
  <si>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</si>
  <si>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</si>
  <si>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</si>
  <si>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</si>
  <si>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</si>
  <si>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</si>
  <si>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</si>
  <si>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</si>
  <si>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</si>
  <si>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</si>
  <si>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</si>
  <si>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</si>
  <si>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</si>
  <si>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</si>
  <si>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</si>
  <si>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</si>
  <si>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</si>
  <si>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</si>
  <si>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</si>
  <si>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</si>
  <si>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</si>
  <si>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</si>
  <si>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</si>
  <si>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</si>
  <si>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</si>
  <si>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</si>
  <si>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</si>
  <si>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</si>
  <si>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</si>
  <si>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</si>
  <si>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</si>
  <si>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</si>
  <si>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</si>
  <si>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</si>
  <si>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</si>
  <si>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</si>
  <si>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</si>
  <si>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</si>
  <si>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</si>
  <si>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</si>
  <si>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</si>
  <si>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</si>
  <si>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</si>
  <si>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</si>
  <si>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</si>
  <si>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</si>
  <si>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</si>
  <si>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</si>
  <si>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</si>
  <si>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</si>
  <si>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</si>
  <si>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</si>
  <si>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</si>
  <si>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</si>
  <si>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</si>
  <si>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</si>
  <si>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</si>
  <si>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</si>
  <si>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</si>
  <si>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</si>
  <si>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</si>
  <si>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</si>
  <si>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</si>
  <si>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</si>
  <si>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</si>
  <si>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</si>
  <si>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</si>
  <si>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</si>
  <si>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</si>
  <si>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</si>
  <si>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</si>
  <si>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</si>
  <si>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</si>
  <si>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</si>
  <si>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</si>
  <si>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</si>
  <si>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</si>
  <si>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</si>
  <si>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</si>
  <si>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</si>
  <si>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</si>
  <si>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</si>
  <si>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</si>
  <si>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</si>
  <si>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</si>
  <si>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</si>
  <si>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</si>
  <si>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</si>
  <si>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</si>
  <si>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</si>
  <si>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</si>
  <si>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</si>
  <si>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</si>
  <si>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</si>
  <si>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</si>
  <si>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</si>
  <si>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</si>
  <si>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</si>
  <si>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</si>
  <si>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</si>
  <si>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</si>
  <si>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</si>
  <si>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</si>
  <si>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</si>
  <si>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</si>
  <si>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</si>
  <si>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</si>
  <si>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</si>
  <si>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</si>
  <si>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</si>
  <si>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</si>
  <si>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</si>
  <si>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</si>
  <si>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</si>
  <si>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</si>
  <si>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</si>
  <si>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</si>
  <si>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</si>
  <si>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</si>
  <si>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</si>
  <si>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</si>
  <si>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</si>
  <si>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</si>
  <si>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</si>
  <si>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</si>
  <si>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</si>
  <si>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</si>
  <si>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</si>
  <si>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</si>
  <si>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</si>
  <si>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</si>
  <si>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</si>
  <si>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</si>
  <si>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</si>
  <si>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</si>
  <si>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</si>
  <si>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</si>
  <si>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</si>
  <si>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</si>
  <si>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</si>
  <si>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</si>
  <si>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</si>
  <si>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</si>
  <si>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</si>
  <si>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</si>
  <si>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</si>
  <si>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</si>
  <si>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</si>
  <si>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</si>
  <si>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</si>
  <si>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</si>
  <si>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</si>
  <si>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</si>
  <si>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</si>
  <si>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</si>
  <si>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</si>
  <si>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</si>
  <si>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</si>
  <si>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</si>
  <si>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</si>
  <si>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</si>
  <si>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</si>
  <si>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</si>
  <si>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</si>
  <si>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</si>
  <si>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</si>
  <si>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</si>
  <si>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</si>
  <si>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</si>
  <si>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</si>
  <si>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</si>
  <si>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</si>
  <si>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</si>
  <si>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</si>
  <si>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</si>
  <si>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</si>
  <si>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</si>
  <si>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</si>
  <si>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</si>
  <si>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</si>
  <si>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</si>
  <si>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</si>
  <si>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</si>
  <si>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</si>
  <si>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</si>
  <si>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</si>
  <si>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</si>
  <si>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</si>
  <si>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</si>
  <si>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</si>
  <si>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</si>
  <si>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</si>
  <si>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</si>
  <si>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</si>
  <si>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</si>
  <si>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</si>
  <si>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</si>
  <si>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</si>
  <si>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</si>
  <si>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</si>
  <si>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</si>
  <si>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</si>
  <si>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</si>
  <si>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</si>
  <si>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</si>
  <si>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</si>
  <si>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</si>
  <si>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</si>
  <si>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</si>
  <si>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</si>
  <si>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</si>
  <si>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</si>
  <si>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</si>
  <si>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</si>
  <si>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</si>
  <si>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</si>
  <si>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</si>
  <si>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</si>
  <si>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</si>
  <si>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</si>
  <si>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</si>
  <si>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</si>
  <si>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</si>
  <si>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</si>
  <si>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</si>
  <si>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</si>
  <si>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</si>
  <si>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</si>
  <si>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</si>
  <si>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</si>
  <si>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</si>
  <si>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</si>
  <si>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</si>
  <si>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</si>
  <si>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</si>
  <si>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</si>
  <si>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</si>
  <si>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</si>
  <si>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</si>
  <si>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</si>
  <si>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</si>
  <si>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</si>
  <si>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</si>
  <si>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</si>
  <si>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</si>
  <si>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</si>
  <si>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</si>
  <si>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</si>
  <si>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</si>
  <si>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</si>
  <si>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</si>
  <si>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</si>
  <si>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</si>
  <si>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</si>
  <si>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</si>
  <si>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</si>
  <si>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</si>
  <si>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</si>
  <si>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</si>
  <si>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</si>
  <si>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</si>
  <si>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</si>
  <si>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</si>
  <si>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</si>
  <si>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</si>
  <si>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</si>
  <si>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</si>
  <si>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</si>
  <si>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</si>
  <si>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</si>
  <si>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</si>
  <si>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</si>
  <si>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</si>
  <si>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</si>
  <si>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</si>
  <si>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</si>
  <si>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</si>
  <si>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</si>
  <si>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</si>
  <si>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</si>
  <si>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</si>
  <si>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</si>
  <si>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</si>
  <si>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</si>
  <si>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</si>
  <si>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</si>
  <si>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</si>
  <si>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</si>
  <si>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</si>
  <si>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</si>
  <si>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</si>
  <si>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</si>
  <si>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</si>
  <si>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</si>
  <si>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</si>
  <si>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</si>
  <si>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</si>
  <si>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</si>
  <si>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</si>
  <si>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</si>
  <si>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</si>
  <si>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</si>
  <si>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</si>
  <si>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</si>
  <si>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</si>
  <si>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</si>
  <si>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</si>
  <si>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</si>
  <si>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</si>
  <si>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</si>
  <si>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</si>
  <si>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</si>
  <si>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</si>
  <si>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</si>
  <si>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</si>
  <si>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</si>
  <si>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</si>
  <si>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</si>
  <si>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</si>
  <si>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</si>
  <si>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</si>
  <si>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</si>
  <si>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</si>
  <si>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</si>
  <si>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</si>
  <si>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</si>
  <si>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</si>
  <si>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</si>
  <si>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</si>
  <si>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</si>
  <si>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</si>
  <si>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</si>
  <si>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</si>
  <si>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</si>
  <si>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</si>
  <si>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</si>
  <si>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</si>
  <si>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</si>
  <si>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</si>
  <si>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</si>
  <si>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</si>
  <si>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</si>
  <si>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</si>
  <si>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</si>
  <si>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</si>
  <si>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</si>
  <si>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</si>
  <si>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</si>
  <si>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</si>
  <si>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</si>
  <si>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</si>
  <si>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</si>
  <si>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</si>
  <si>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</si>
  <si>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</si>
  <si>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</si>
  <si>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</si>
  <si>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</si>
  <si>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</si>
  <si>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</si>
  <si>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</si>
  <si>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</si>
  <si>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</si>
  <si>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</si>
  <si>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</si>
  <si>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</si>
  <si>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</si>
  <si>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</si>
  <si>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</si>
  <si>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</si>
  <si>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</si>
  <si>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</si>
  <si>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</si>
  <si>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</si>
  <si>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</si>
  <si>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</si>
  <si>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</si>
  <si>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</si>
  <si>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</si>
  <si>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</si>
  <si>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</si>
  <si>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</si>
  <si>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</si>
  <si>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</si>
  <si>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</si>
  <si>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</si>
  <si>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</si>
  <si>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</si>
  <si>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</si>
  <si>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</si>
  <si>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</si>
  <si>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</si>
  <si>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</si>
  <si>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</si>
  <si>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</si>
  <si>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</si>
  <si>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</si>
  <si>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</si>
  <si>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</si>
  <si>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</si>
  <si>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</si>
  <si>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</si>
  <si>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</si>
  <si>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</si>
  <si>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</si>
  <si>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</si>
  <si>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</si>
  <si>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</si>
  <si>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</si>
  <si>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</si>
  <si>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</si>
  <si>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</si>
  <si>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</si>
  <si>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</si>
  <si>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</si>
  <si>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</si>
  <si>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</si>
  <si>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</si>
  <si>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</si>
  <si>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</si>
  <si>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</si>
  <si>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</si>
  <si>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</si>
  <si>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</si>
  <si>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</si>
  <si>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</si>
  <si>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</si>
  <si>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</si>
  <si>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</si>
  <si>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</si>
  <si>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</si>
  <si>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</si>
  <si>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</si>
  <si>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</si>
  <si>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</si>
  <si>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</si>
  <si>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</si>
  <si>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</si>
  <si>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</si>
  <si>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</si>
  <si>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</si>
  <si>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</si>
  <si>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</si>
  <si>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</si>
  <si>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</si>
  <si>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</si>
  <si>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</si>
  <si>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</si>
  <si>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</si>
  <si>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</si>
  <si>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</si>
  <si>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</si>
  <si>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</si>
  <si>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</si>
  <si>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</si>
  <si>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</si>
  <si>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</si>
  <si>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</si>
  <si>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</si>
  <si>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</si>
  <si>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</si>
  <si>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</si>
  <si>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</si>
  <si>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</si>
  <si>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</si>
  <si>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</si>
  <si>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</si>
  <si>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</si>
  <si>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</si>
  <si>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</si>
  <si>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</si>
  <si>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</si>
  <si>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</si>
  <si>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</si>
  <si>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</si>
  <si>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</si>
  <si>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</si>
  <si>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</si>
  <si>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</si>
  <si>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</si>
  <si>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</si>
  <si>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</si>
  <si>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</si>
  <si>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</si>
  <si>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</si>
  <si>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</si>
  <si>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</si>
  <si>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</si>
  <si>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</si>
  <si>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</si>
  <si>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</si>
  <si>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</si>
  <si>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</si>
  <si>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</si>
  <si>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</si>
  <si>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</si>
  <si>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</si>
  <si>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</si>
  <si>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</si>
  <si>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</si>
  <si>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</si>
  <si>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</si>
  <si>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</si>
  <si>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</si>
  <si>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</si>
  <si>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</si>
  <si>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</si>
  <si>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</si>
  <si>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</si>
  <si>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</si>
  <si>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</si>
  <si>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</si>
  <si>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</si>
  <si>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</si>
  <si>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</si>
  <si>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</si>
  <si>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</si>
  <si>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</si>
  <si>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</si>
  <si>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</si>
  <si>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</si>
  <si>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</si>
  <si>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</si>
  <si>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</si>
  <si>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</si>
  <si>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</si>
  <si>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</si>
  <si>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</si>
  <si>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</si>
  <si>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</si>
  <si>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</si>
  <si>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</si>
  <si>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</si>
  <si>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</si>
  <si>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</si>
  <si>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</si>
  <si>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</si>
  <si>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</si>
  <si>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</si>
  <si>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</si>
  <si>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</si>
  <si>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</si>
  <si>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</si>
  <si>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</si>
  <si>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</si>
  <si>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</si>
  <si>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</si>
  <si>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</si>
  <si>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</si>
  <si>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</si>
  <si>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</si>
  <si>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</si>
  <si>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</si>
  <si>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</si>
  <si>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</si>
  <si>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</si>
  <si>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</si>
  <si>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</si>
  <si>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</si>
  <si>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</si>
  <si>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</si>
  <si>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</si>
  <si>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</si>
  <si>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</si>
  <si>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</si>
  <si>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</si>
  <si>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</si>
  <si>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</si>
  <si>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</si>
  <si>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</si>
  <si>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</si>
  <si>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</si>
  <si>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</si>
  <si>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</si>
  <si>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</si>
  <si>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</si>
  <si>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</si>
  <si>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</si>
  <si>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</si>
  <si>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</si>
  <si>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</si>
  <si>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</si>
  <si>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</si>
  <si>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</si>
  <si>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</si>
  <si>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</si>
  <si>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</si>
  <si>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</si>
  <si>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</si>
  <si>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</si>
  <si>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</si>
  <si>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</si>
  <si>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</si>
  <si>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</si>
  <si>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</si>
  <si>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</si>
  <si>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</si>
  <si>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</si>
  <si>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</si>
  <si>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</si>
  <si>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</si>
  <si>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</si>
  <si>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</si>
  <si>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</si>
  <si>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</si>
  <si>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</si>
  <si>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</si>
  <si>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</si>
  <si>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</si>
  <si>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</si>
  <si>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</si>
  <si>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</si>
  <si>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</si>
  <si>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</si>
  <si>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</si>
  <si>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</si>
  <si>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</si>
  <si>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</si>
  <si>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</si>
  <si>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</si>
  <si>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</si>
  <si>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</si>
  <si>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</si>
  <si>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</si>
  <si>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</si>
  <si>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</si>
  <si>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</si>
  <si>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</si>
  <si>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</si>
  <si>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</si>
  <si>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</si>
  <si>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</si>
  <si>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</si>
  <si>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</si>
  <si>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</si>
  <si>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</si>
  <si>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</si>
  <si>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</si>
  <si>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</si>
  <si>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</si>
  <si>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</si>
  <si>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</si>
  <si>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</si>
  <si>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</si>
  <si>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</si>
  <si>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</si>
  <si>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</si>
  <si>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</si>
  <si>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</si>
  <si>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</si>
  <si>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</si>
  <si>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</si>
  <si>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</si>
  <si>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</si>
  <si>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</si>
  <si>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</si>
  <si>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</si>
  <si>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</si>
  <si>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</si>
  <si>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</si>
  <si>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</si>
  <si>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</si>
  <si>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</si>
  <si>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</si>
  <si>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</si>
  <si>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</si>
  <si>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</si>
  <si>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</si>
  <si>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</si>
  <si>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</si>
  <si>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</si>
  <si>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</si>
  <si>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</si>
  <si>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</si>
  <si>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</si>
  <si>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</si>
  <si>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</si>
  <si>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</si>
  <si>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</si>
  <si>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</si>
  <si>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</si>
  <si>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</si>
  <si>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</si>
  <si>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</si>
  <si>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</si>
  <si>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</si>
  <si>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</si>
  <si>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</si>
  <si>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</si>
  <si>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</si>
  <si>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</si>
  <si>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</si>
  <si>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</si>
  <si>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</si>
  <si>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</si>
  <si>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</si>
  <si>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</si>
  <si>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</si>
  <si>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</si>
  <si>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</si>
  <si>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</si>
  <si>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</si>
  <si>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</si>
  <si>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</si>
  <si>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</si>
  <si>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</si>
  <si>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</si>
  <si>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</si>
  <si>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</si>
  <si>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</si>
  <si>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</si>
  <si>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</si>
  <si>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</si>
  <si>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</si>
  <si>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</si>
  <si>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</si>
  <si>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</si>
  <si>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</si>
  <si>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</si>
  <si>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</si>
  <si>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</si>
  <si>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</si>
  <si>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</si>
  <si>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</si>
  <si>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</si>
  <si>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</si>
  <si>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</si>
  <si>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</si>
  <si>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</si>
  <si>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</si>
  <si>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</si>
  <si>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</si>
  <si>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</si>
  <si>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</si>
  <si>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</si>
  <si>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</si>
  <si>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</si>
  <si>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</si>
  <si>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</si>
  <si>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</si>
  <si>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</si>
  <si>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</si>
  <si>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</si>
  <si>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</si>
  <si>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</si>
  <si>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</si>
  <si>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</si>
  <si>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</si>
  <si>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</si>
  <si>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</si>
  <si>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</si>
  <si>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</si>
  <si>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</si>
  <si>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</si>
  <si>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</si>
  <si>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</si>
  <si>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</si>
  <si>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</si>
  <si>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</si>
  <si>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</si>
  <si>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</si>
  <si>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</si>
  <si>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</si>
  <si>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</si>
  <si>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</si>
  <si>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</si>
  <si>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</si>
  <si>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</si>
  <si>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</si>
  <si>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</si>
  <si>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</si>
  <si>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</si>
  <si>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</si>
  <si>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</si>
  <si>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</si>
  <si>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</si>
  <si>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</si>
  <si>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</si>
  <si>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</si>
  <si>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</si>
  <si>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</si>
  <si>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</si>
  <si>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</si>
  <si>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</si>
  <si>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</si>
  <si>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</si>
  <si>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</si>
  <si>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</si>
  <si>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</si>
  <si>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</si>
  <si>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</si>
  <si>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</si>
  <si>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</si>
  <si>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</si>
  <si>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</si>
  <si>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</si>
  <si>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</si>
  <si>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</si>
  <si>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</si>
  <si>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</si>
  <si>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</si>
  <si>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</si>
  <si>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</si>
  <si>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</si>
  <si>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</si>
  <si>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</si>
  <si>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</si>
  <si>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</si>
  <si>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</si>
  <si>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</si>
  <si>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</si>
  <si>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</si>
  <si>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</si>
  <si>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</si>
  <si>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</si>
  <si>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</si>
  <si>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</si>
  <si>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</si>
  <si>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</si>
  <si>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</si>
  <si>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</si>
  <si>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</si>
  <si>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</si>
  <si>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</si>
  <si>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</si>
  <si>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</si>
  <si>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</si>
  <si>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</si>
  <si>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</si>
  <si>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</si>
  <si>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</si>
  <si>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</si>
  <si>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</si>
  <si>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</si>
  <si>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</si>
  <si>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</si>
  <si>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</si>
  <si>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</si>
  <si>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</si>
  <si>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</si>
  <si>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</si>
  <si>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</si>
  <si>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</si>
  <si>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</si>
  <si>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</si>
  <si>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</si>
  <si>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</si>
  <si>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</si>
  <si>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</si>
  <si>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</si>
  <si>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</si>
  <si>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</si>
  <si>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</si>
  <si>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</si>
  <si>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</si>
  <si>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</si>
  <si>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</si>
  <si>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</si>
  <si>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</si>
  <si>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</si>
  <si>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</si>
  <si>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</si>
  <si>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</si>
  <si>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</si>
  <si>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</si>
  <si>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</si>
  <si>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</si>
  <si>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</si>
  <si>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</si>
  <si>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</si>
  <si>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</si>
  <si>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</si>
  <si>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</si>
  <si>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</si>
  <si>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</si>
  <si>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</si>
  <si>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</si>
  <si>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</si>
  <si>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</si>
  <si>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</si>
  <si>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</si>
  <si>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</si>
  <si>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</si>
  <si>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</si>
  <si>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</si>
  <si>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</si>
  <si>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</si>
  <si>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</si>
  <si>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</si>
  <si>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</si>
  <si>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</si>
  <si>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</si>
  <si>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</si>
  <si>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</si>
  <si>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</si>
  <si>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</si>
  <si>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</si>
  <si>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</si>
  <si>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</si>
  <si>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</si>
  <si>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</si>
  <si>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</si>
  <si>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</si>
  <si>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</si>
  <si>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</si>
  <si>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</si>
  <si>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</si>
  <si>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</si>
  <si>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</si>
  <si>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</si>
  <si>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</si>
  <si>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</si>
  <si>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</si>
  <si>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</si>
  <si>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</si>
  <si>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</si>
  <si>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</si>
  <si>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</si>
  <si>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</si>
  <si>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</si>
  <si>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</si>
  <si>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</si>
  <si>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</si>
  <si>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</si>
  <si>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</si>
  <si>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</si>
  <si>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</si>
  <si>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</si>
  <si>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</si>
  <si>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</si>
  <si>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</si>
  <si>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</si>
  <si>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</si>
  <si>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</si>
  <si>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</si>
  <si>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</si>
  <si>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</si>
  <si>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</si>
  <si>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</si>
  <si>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</si>
  <si>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</si>
  <si>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</si>
  <si>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</si>
  <si>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</si>
  <si>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</si>
  <si>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</si>
  <si>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</si>
  <si>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</si>
  <si>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</si>
  <si>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</si>
  <si>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</si>
  <si>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</si>
  <si>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</si>
  <si>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</si>
  <si>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</si>
  <si>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</si>
  <si>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</si>
  <si>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</si>
  <si>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</si>
  <si>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</si>
  <si>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</si>
  <si>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</si>
  <si>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</si>
  <si>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</si>
  <si>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</si>
  <si>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</si>
  <si>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</si>
  <si>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</si>
  <si>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</si>
  <si>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</si>
  <si>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</si>
  <si>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</si>
  <si>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</si>
  <si>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</si>
  <si>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</si>
  <si>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</si>
  <si>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</si>
  <si>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</si>
  <si>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</si>
  <si>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</si>
  <si>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</si>
  <si>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</si>
  <si>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</si>
  <si>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</si>
  <si>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</si>
  <si>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</si>
  <si>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</si>
  <si>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</si>
  <si>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</si>
  <si>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</si>
  <si>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</si>
  <si>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</si>
  <si>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</si>
  <si>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</si>
  <si>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</si>
  <si>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</si>
  <si>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</si>
  <si>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</si>
  <si>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</si>
  <si>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</si>
  <si>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</si>
  <si>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</si>
  <si>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</si>
  <si>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</si>
  <si>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</si>
  <si>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</si>
  <si>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</si>
  <si>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</si>
  <si>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</si>
  <si>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</si>
  <si>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</si>
  <si>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</si>
  <si>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</si>
  <si>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</si>
  <si>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</si>
  <si>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</si>
  <si>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</si>
  <si>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</si>
  <si>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</si>
  <si>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</si>
  <si>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</si>
  <si>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</si>
  <si>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</si>
  <si>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</si>
  <si>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</si>
  <si>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</si>
  <si>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</si>
  <si>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</si>
  <si>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</si>
  <si>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</si>
  <si>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</si>
  <si>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</si>
  <si>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</si>
  <si>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</si>
  <si>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</si>
  <si>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</si>
  <si>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</si>
  <si>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</si>
  <si>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</si>
  <si>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</si>
  <si>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</si>
  <si>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</si>
  <si>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</si>
  <si>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</si>
  <si>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</si>
  <si>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</si>
  <si>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</si>
  <si>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</si>
  <si>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</si>
  <si>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</si>
  <si>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</si>
  <si>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</si>
  <si>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</si>
  <si>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</si>
  <si>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</si>
  <si>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</si>
  <si>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</si>
  <si>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</si>
  <si>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</si>
  <si>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</si>
  <si>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</si>
  <si>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</si>
  <si>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</si>
  <si>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</si>
  <si>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</si>
  <si>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</si>
  <si>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</si>
  <si>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</si>
  <si>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</si>
  <si>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</si>
  <si>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</si>
  <si>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</si>
  <si>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</si>
  <si>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</si>
  <si>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</si>
  <si>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</si>
  <si>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</si>
  <si>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</si>
  <si>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</si>
  <si>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</si>
  <si>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</si>
  <si>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</si>
  <si>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</si>
  <si>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</si>
  <si>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</si>
  <si>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</si>
  <si>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</si>
  <si>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</si>
  <si>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</si>
  <si>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</si>
  <si>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</si>
  <si>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</si>
  <si>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</si>
  <si>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</si>
  <si>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</si>
  <si>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</si>
  <si>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</si>
  <si>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</si>
  <si>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</si>
  <si>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</si>
  <si>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</si>
  <si>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</si>
  <si>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</si>
  <si>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</si>
  <si>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</si>
  <si>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</si>
  <si>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</si>
  <si>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</si>
  <si>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</si>
  <si>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</si>
  <si>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</si>
  <si>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</si>
  <si>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</si>
  <si>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</si>
  <si>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</si>
  <si>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</si>
  <si>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</si>
  <si>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</si>
  <si>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</si>
  <si>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</si>
  <si>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</si>
  <si>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</si>
  <si>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</si>
  <si>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</si>
  <si>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</si>
  <si>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</si>
  <si>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</si>
  <si>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</si>
  <si>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</si>
  <si>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</si>
  <si>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</si>
  <si>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</si>
  <si>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</si>
  <si>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</si>
  <si>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</si>
  <si>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</si>
  <si>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</si>
  <si>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</si>
  <si>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</si>
  <si>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</si>
  <si>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</si>
  <si>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</si>
  <si>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</si>
  <si>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</si>
  <si>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</si>
  <si>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</si>
  <si>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</si>
  <si>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</si>
  <si>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</si>
  <si>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</si>
  <si>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</si>
  <si>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</si>
  <si>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</si>
  <si>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</si>
  <si>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</si>
  <si>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</si>
  <si>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</si>
  <si>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</si>
  <si>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</si>
  <si>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</si>
  <si>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</si>
  <si>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</si>
  <si>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</si>
  <si>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</si>
  <si>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</si>
  <si>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</si>
  <si>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</si>
  <si>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</si>
  <si>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</si>
  <si>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</si>
  <si>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</si>
  <si>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</si>
  <si>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</si>
  <si>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</si>
  <si>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</si>
  <si>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</si>
  <si>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</si>
  <si>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</si>
  <si>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</si>
  <si>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</si>
  <si>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</si>
  <si>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</si>
  <si>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</si>
  <si>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</si>
  <si>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</si>
  <si>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</si>
  <si>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</si>
  <si>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</si>
  <si>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</si>
  <si>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</si>
  <si>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</si>
  <si>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</si>
  <si>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</si>
  <si>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</si>
  <si>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</si>
  <si>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</si>
  <si>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</si>
  <si>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</si>
  <si>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</si>
  <si>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</si>
  <si>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</si>
  <si>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</si>
  <si>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</si>
  <si>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</si>
  <si>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</si>
  <si>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</si>
  <si>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</si>
  <si>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</si>
  <si>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</si>
  <si>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</si>
  <si>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</si>
  <si>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</si>
  <si>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</si>
  <si>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</si>
  <si>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</si>
  <si>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</si>
  <si>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</si>
  <si>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</si>
  <si>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</si>
  <si>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</si>
  <si>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</si>
  <si>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</si>
  <si>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</si>
  <si>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</si>
  <si>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</si>
  <si>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</si>
  <si>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</si>
  <si>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</si>
  <si>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</si>
  <si>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</si>
  <si>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</si>
  <si>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</si>
  <si>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</si>
  <si>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</si>
  <si>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</si>
  <si>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</si>
  <si>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</si>
  <si>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</si>
  <si>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</si>
  <si>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</si>
  <si>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</si>
  <si>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</si>
  <si>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</si>
  <si>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</si>
  <si>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</si>
  <si>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</si>
  <si>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</si>
  <si>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</si>
  <si>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</si>
  <si>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</si>
  <si>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</si>
  <si>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</si>
  <si>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</si>
  <si>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</si>
  <si>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</si>
  <si>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</si>
  <si>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</si>
  <si>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</si>
  <si>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</si>
  <si>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</si>
  <si>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</si>
  <si>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</si>
  <si>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</si>
  <si>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</si>
  <si>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</si>
  <si>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</si>
  <si>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</si>
  <si>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</si>
  <si>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</si>
  <si>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</si>
  <si>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</si>
  <si>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</si>
  <si>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</si>
  <si>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</si>
  <si>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</si>
  <si>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</si>
  <si>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</si>
  <si>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</si>
  <si>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</si>
  <si>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</si>
  <si>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</si>
  <si>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</si>
  <si>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</si>
  <si>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</si>
  <si>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</si>
  <si>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</si>
  <si>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</si>
  <si>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</si>
  <si>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</si>
  <si>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</si>
  <si>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</si>
  <si>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</si>
  <si>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</si>
  <si>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</si>
  <si>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</si>
  <si>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</si>
  <si>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</si>
  <si>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</si>
  <si>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</si>
  <si>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</si>
  <si>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</si>
  <si>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</si>
  <si>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</si>
  <si>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</si>
  <si>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</si>
  <si>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</si>
  <si>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</si>
  <si>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</si>
  <si>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</si>
  <si>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</si>
  <si>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</si>
  <si>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</si>
  <si>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</si>
  <si>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</si>
  <si>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</si>
  <si>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</si>
  <si>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</si>
  <si>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</si>
  <si>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</si>
  <si>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</si>
  <si>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</si>
  <si>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</si>
  <si>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</si>
  <si>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</si>
  <si>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</si>
  <si>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</si>
  <si>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</si>
  <si>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</si>
  <si>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</si>
  <si>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</si>
  <si>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</si>
  <si>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</si>
  <si>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</si>
  <si>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</si>
  <si>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</si>
  <si>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</si>
  <si>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</si>
  <si>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</si>
  <si>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</si>
  <si>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</si>
  <si>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</si>
  <si>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</si>
  <si>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</si>
  <si>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</si>
  <si>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</si>
  <si>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</si>
  <si>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</si>
  <si>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</si>
  <si>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</si>
  <si>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</si>
  <si>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</si>
  <si>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</si>
  <si>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</si>
  <si>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</si>
  <si>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</si>
  <si>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</si>
  <si>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</si>
  <si>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</si>
  <si>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</si>
  <si>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</si>
  <si>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</si>
  <si>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</si>
  <si>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</si>
  <si>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</si>
  <si>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</si>
  <si>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</si>
  <si>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</si>
  <si>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</si>
  <si>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</si>
  <si>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</si>
  <si>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</si>
  <si>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</si>
  <si>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</si>
  <si>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</si>
  <si>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</si>
  <si>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</si>
  <si>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</si>
  <si>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</si>
  <si>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</si>
  <si>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</si>
  <si>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</si>
  <si>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</si>
  <si>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</si>
  <si>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</si>
  <si>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</si>
  <si>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</si>
  <si>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</si>
  <si>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</si>
  <si>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</si>
  <si>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</si>
  <si>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</si>
  <si>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</si>
  <si>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</si>
  <si>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</si>
  <si>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</si>
  <si>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</si>
  <si>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</si>
  <si>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</si>
  <si>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</si>
  <si>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</si>
  <si>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</si>
  <si>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</si>
  <si>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</si>
  <si>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</si>
  <si>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</si>
  <si>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</si>
  <si>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</si>
  <si>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</si>
  <si>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</si>
  <si>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</si>
  <si>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</si>
  <si>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</si>
  <si>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</si>
  <si>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</si>
  <si>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</si>
  <si>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</si>
  <si>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</si>
  <si>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</si>
  <si>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</si>
  <si>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</si>
  <si>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</si>
  <si>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</si>
  <si>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</si>
  <si>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</si>
  <si>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</si>
  <si>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</si>
  <si>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</si>
  <si>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</si>
  <si>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</si>
  <si>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</si>
  <si>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</si>
  <si>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</si>
  <si>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</si>
  <si>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</si>
  <si>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</si>
  <si>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</si>
  <si>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</si>
  <si>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</si>
  <si>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</si>
  <si>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</si>
  <si>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</si>
  <si>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</si>
  <si>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</si>
  <si>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</si>
  <si>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</si>
  <si>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</si>
  <si>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</si>
  <si>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</si>
  <si>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</si>
  <si>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</si>
  <si>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</si>
  <si>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</si>
  <si>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</si>
  <si>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</si>
  <si>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</si>
  <si>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</si>
  <si>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</si>
  <si>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</si>
  <si>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</si>
  <si>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</si>
  <si>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</si>
  <si>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</si>
  <si>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</si>
  <si>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</si>
  <si>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</si>
  <si>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</si>
  <si>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</si>
  <si>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</si>
  <si>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</si>
  <si>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</si>
  <si>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</si>
  <si>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</si>
  <si>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</si>
  <si>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</si>
  <si>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</si>
  <si>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</si>
  <si>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</si>
  <si>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</si>
  <si>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</si>
  <si>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</si>
  <si>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</si>
  <si>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</si>
  <si>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</si>
  <si>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</si>
  <si>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</si>
  <si>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</si>
  <si>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</si>
  <si>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</si>
  <si>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</si>
  <si>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</si>
  <si>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</si>
  <si>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</si>
  <si>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</si>
  <si>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</si>
  <si>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</si>
  <si>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</si>
  <si>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</si>
  <si>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</si>
  <si>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</si>
  <si>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</si>
  <si>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</si>
  <si>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</si>
  <si>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</si>
  <si>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</si>
  <si>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</si>
  <si>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</si>
  <si>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</si>
  <si>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</si>
  <si>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</si>
  <si>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</si>
  <si>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</si>
  <si>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</si>
  <si>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</si>
  <si>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</si>
  <si>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</si>
  <si>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</si>
  <si>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</si>
  <si>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</si>
  <si>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</si>
  <si>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</si>
  <si>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</si>
  <si>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</si>
  <si>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</si>
  <si>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</si>
  <si>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</si>
  <si>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</si>
  <si>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</si>
  <si>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</si>
  <si>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</si>
  <si>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</si>
  <si>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</si>
  <si>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</si>
  <si>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</si>
  <si>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</si>
  <si>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</si>
  <si>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</si>
  <si>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</si>
  <si>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</si>
  <si>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</si>
  <si>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</si>
  <si>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</si>
  <si>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</si>
  <si>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</si>
  <si>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</si>
  <si>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</si>
  <si>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</si>
  <si>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</si>
  <si>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</si>
  <si>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</si>
  <si>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</si>
  <si>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</si>
  <si>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</si>
  <si>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</si>
  <si>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</si>
  <si>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</si>
  <si>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</si>
  <si>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</si>
  <si>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</si>
  <si>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</si>
  <si>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</si>
  <si>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</si>
  <si>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</si>
  <si>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</si>
  <si>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</si>
  <si>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</si>
  <si>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</si>
  <si>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</si>
  <si>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</si>
  <si>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</si>
  <si>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</si>
  <si>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</si>
  <si>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</si>
  <si>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</si>
  <si>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</si>
  <si>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</si>
  <si>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</si>
  <si>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</si>
  <si>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</si>
  <si>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</si>
  <si>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</si>
  <si>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</si>
  <si>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</si>
  <si>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</si>
  <si>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</si>
  <si>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</si>
  <si>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</si>
  <si>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</si>
  <si>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</si>
  <si>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</si>
  <si>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</si>
  <si>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</si>
  <si>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</si>
  <si>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</si>
  <si>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</si>
  <si>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</si>
  <si>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</si>
  <si>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</si>
  <si>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</si>
  <si>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</si>
  <si>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</si>
  <si>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</si>
  <si>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</si>
  <si>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</si>
  <si>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</si>
  <si>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</si>
  <si>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</si>
  <si>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</si>
  <si>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</si>
  <si>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</si>
  <si>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</si>
  <si>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</si>
  <si>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</si>
  <si>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</si>
  <si>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</si>
  <si>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</si>
  <si>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</si>
  <si>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</si>
  <si>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</si>
  <si>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</si>
  <si>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</si>
  <si>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</si>
  <si>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</si>
  <si>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</si>
  <si>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</si>
  <si>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</si>
  <si>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</si>
  <si>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</si>
  <si>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</si>
  <si>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</si>
  <si>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</si>
  <si>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</si>
  <si>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</si>
  <si>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</si>
  <si>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</si>
  <si>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</si>
  <si>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</si>
  <si>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</si>
  <si>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</si>
  <si>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</si>
  <si>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</si>
  <si>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</si>
  <si>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</si>
  <si>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</si>
  <si>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</si>
  <si>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</si>
  <si>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</si>
  <si>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</si>
  <si>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</si>
  <si>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</si>
  <si>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</si>
  <si>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</si>
  <si>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</si>
  <si>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</si>
  <si>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</si>
  <si>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</si>
  <si>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</si>
  <si>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</si>
  <si>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</si>
  <si>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</si>
  <si>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</si>
  <si>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</si>
  <si>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</si>
  <si>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</si>
  <si>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</si>
  <si>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</si>
  <si>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</si>
  <si>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</si>
  <si>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</si>
  <si>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</si>
  <si>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</si>
  <si>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</si>
  <si>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</si>
  <si>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</si>
  <si>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</si>
  <si>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</si>
  <si>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</si>
  <si>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</si>
  <si>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</si>
  <si>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</si>
  <si>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</si>
  <si>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</si>
  <si>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</si>
  <si>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</si>
  <si>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</si>
  <si>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</si>
  <si>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</si>
  <si>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</si>
  <si>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</si>
  <si>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</si>
  <si>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</si>
  <si>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</si>
  <si>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</si>
  <si>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</si>
  <si>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</si>
  <si>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</si>
  <si>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</si>
  <si>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</si>
  <si>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</si>
  <si>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</si>
  <si>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</si>
  <si>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</si>
  <si>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</si>
  <si>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</si>
  <si>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</si>
  <si>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</si>
  <si>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</si>
  <si>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</si>
  <si>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</si>
  <si>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</si>
  <si>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</si>
  <si>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</si>
  <si>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</si>
  <si>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</si>
  <si>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</si>
  <si>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</si>
  <si>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</si>
  <si>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</si>
  <si>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</si>
  <si>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</si>
  <si>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</si>
  <si>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</si>
  <si>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</si>
  <si>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</si>
  <si>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</si>
  <si>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</si>
  <si>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</si>
  <si>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</si>
  <si>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</si>
  <si>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</si>
  <si>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</si>
  <si>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</si>
  <si>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</si>
  <si>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</si>
  <si>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</si>
  <si>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</si>
  <si>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</si>
  <si>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</si>
  <si>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</si>
  <si>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</si>
  <si>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</si>
  <si>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</si>
  <si>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</si>
  <si>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</si>
  <si>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</si>
  <si>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</si>
  <si>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</si>
  <si>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</si>
  <si>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</si>
  <si>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</si>
  <si>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</si>
  <si>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</si>
  <si>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</si>
  <si>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</si>
  <si>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</si>
  <si>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</si>
  <si>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</si>
  <si>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</si>
  <si>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</si>
  <si>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</si>
  <si>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</si>
  <si>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</si>
  <si>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</si>
  <si>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</si>
  <si>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</si>
  <si>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</si>
  <si>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</si>
  <si>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</si>
  <si>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</si>
  <si>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</si>
  <si>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</si>
  <si>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</si>
  <si>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</si>
  <si>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</si>
  <si>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</si>
  <si>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</si>
  <si>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</si>
  <si>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</si>
  <si>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</si>
  <si>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</si>
  <si>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</si>
  <si>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</si>
  <si>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</si>
  <si>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</si>
  <si>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</si>
  <si>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</si>
  <si>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</si>
  <si>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</si>
  <si>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</si>
  <si>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</si>
  <si>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</si>
  <si>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</si>
  <si>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</si>
  <si>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</si>
  <si>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</si>
  <si>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</si>
  <si>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</si>
  <si>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</si>
  <si>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</si>
  <si>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</si>
  <si>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</si>
  <si>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</si>
  <si>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</si>
  <si>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</si>
  <si>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</si>
  <si>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</si>
  <si>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</si>
  <si>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</si>
  <si>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</si>
  <si>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</si>
  <si>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</si>
  <si>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</si>
  <si>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</si>
  <si>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</si>
  <si>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</si>
  <si>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</si>
  <si>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</si>
  <si>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</si>
  <si>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</si>
  <si>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</si>
  <si>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</si>
  <si>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</si>
  <si>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</si>
  <si>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</si>
  <si>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</si>
  <si>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</si>
  <si>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</si>
  <si>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</si>
  <si>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</si>
  <si>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</si>
  <si>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</si>
  <si>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</si>
  <si>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</si>
  <si>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</si>
  <si>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</si>
  <si>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</si>
  <si>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</si>
  <si>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</si>
  <si>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</si>
  <si>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</si>
  <si>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</si>
  <si>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</si>
  <si>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</si>
  <si>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</si>
  <si>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</si>
  <si>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</si>
  <si>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</si>
  <si>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</si>
  <si>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</si>
  <si>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</si>
  <si>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</si>
  <si>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</si>
  <si>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</si>
  <si>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</si>
  <si>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</si>
  <si>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</si>
  <si>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</si>
  <si>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</si>
  <si>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</si>
  <si>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</si>
  <si>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</si>
  <si>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</si>
  <si>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</si>
  <si>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</si>
  <si>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</si>
  <si>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</si>
  <si>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</si>
  <si>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</si>
  <si>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</si>
  <si>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</si>
  <si>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</si>
  <si>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</si>
  <si>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</si>
  <si>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</si>
  <si>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</si>
  <si>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</si>
  <si>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</si>
  <si>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</si>
  <si>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</si>
  <si>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</si>
  <si>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</si>
  <si>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</si>
  <si>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</si>
  <si>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</si>
  <si>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</si>
  <si>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</si>
  <si>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</si>
  <si>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</si>
  <si>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</si>
  <si>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</si>
  <si>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</si>
  <si>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</si>
  <si>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</si>
  <si>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</si>
  <si>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</si>
  <si>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</si>
  <si>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</si>
  <si>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</si>
  <si>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</si>
  <si>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</si>
  <si>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</si>
  <si>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</si>
  <si>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</si>
  <si>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</si>
  <si>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</si>
  <si>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</si>
  <si>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</si>
  <si>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</si>
  <si>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</si>
  <si>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</si>
  <si>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</si>
  <si>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</si>
  <si>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</si>
  <si>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</si>
  <si>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</si>
  <si>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</si>
  <si>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</si>
  <si>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</si>
  <si>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</si>
  <si>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</si>
  <si>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</si>
  <si>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</si>
  <si>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</si>
  <si>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</si>
  <si>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</si>
  <si>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</si>
  <si>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</si>
  <si>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</si>
  <si>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</si>
  <si>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</si>
  <si>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</si>
  <si>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</si>
  <si>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</si>
  <si>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</si>
  <si>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</si>
  <si>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</si>
  <si>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</si>
  <si>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</si>
  <si>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</si>
  <si>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</si>
  <si>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</si>
  <si>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</si>
  <si>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</si>
  <si>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</si>
  <si>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</si>
  <si>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</si>
  <si>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</si>
  <si>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</si>
  <si>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</si>
  <si>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</si>
  <si>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</si>
  <si>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</si>
  <si>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</si>
  <si>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</si>
  <si>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</si>
  <si>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</si>
  <si>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</si>
  <si>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</si>
  <si>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</si>
  <si>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</si>
  <si>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</si>
  <si>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</si>
  <si>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</si>
  <si>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</si>
  <si>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</si>
  <si>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</si>
  <si>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</si>
  <si>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</si>
  <si>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</si>
  <si>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</si>
  <si>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</si>
  <si>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</si>
  <si>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</si>
  <si>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</si>
  <si>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</si>
  <si>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</si>
  <si>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</si>
  <si>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</si>
  <si>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</si>
  <si>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</si>
  <si>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</si>
  <si>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</si>
  <si>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</si>
  <si>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</si>
  <si>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</si>
  <si>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</si>
  <si>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</si>
  <si>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</si>
  <si>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</si>
  <si>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</si>
  <si>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</si>
  <si>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</si>
  <si>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</si>
  <si>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</si>
  <si>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</si>
  <si>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</si>
  <si>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</si>
  <si>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</si>
  <si>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</si>
  <si>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</si>
  <si>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</si>
  <si>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</si>
  <si>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</si>
  <si>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</si>
  <si>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</si>
  <si>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</si>
  <si>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</si>
  <si>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</si>
  <si>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</si>
  <si>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</si>
  <si>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</si>
  <si>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</si>
  <si>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</si>
  <si>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</si>
  <si>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</si>
  <si>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</si>
  <si>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</si>
  <si>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</si>
  <si>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</si>
  <si>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</si>
  <si>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</si>
  <si>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</si>
  <si>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</si>
  <si>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</si>
  <si>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</si>
  <si>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</si>
  <si>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</si>
  <si>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</si>
  <si>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</si>
  <si>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</si>
  <si>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</si>
  <si>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</si>
  <si>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</si>
  <si>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</si>
  <si>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</si>
  <si>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</si>
  <si>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</si>
  <si>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</si>
  <si>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</si>
  <si>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</si>
  <si>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</si>
  <si>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</si>
  <si>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</si>
  <si>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</si>
  <si>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</si>
  <si>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</si>
  <si>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</si>
  <si>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</si>
  <si>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</si>
  <si>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</si>
  <si>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</si>
  <si>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</si>
  <si>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</si>
  <si>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</si>
  <si>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</si>
  <si>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</si>
  <si>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</si>
  <si>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</si>
  <si>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</si>
  <si>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</si>
  <si>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</si>
  <si>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</si>
  <si>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</si>
  <si>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</si>
  <si>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</si>
  <si>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</si>
  <si>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</si>
  <si>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</si>
  <si>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</si>
  <si>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</si>
  <si>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</si>
  <si>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</si>
  <si>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</si>
  <si>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</si>
  <si>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</si>
  <si>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</si>
  <si>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</si>
  <si>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</si>
  <si>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</si>
  <si>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</si>
  <si>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</si>
  <si>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</si>
  <si>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</si>
  <si>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</si>
  <si>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</si>
  <si>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</si>
  <si>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</si>
  <si>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</si>
  <si>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</si>
  <si>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</si>
  <si>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</si>
  <si>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</si>
  <si>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</si>
  <si>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</si>
  <si>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</si>
  <si>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</si>
  <si>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</si>
  <si>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</si>
  <si>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</si>
  <si>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</si>
  <si>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</si>
  <si>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</si>
  <si>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</si>
  <si>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</si>
  <si>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</si>
  <si>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</si>
  <si>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</si>
  <si>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</si>
  <si>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</si>
  <si>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</si>
  <si>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</si>
  <si>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</si>
  <si>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</si>
  <si>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</si>
  <si>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</si>
  <si>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</si>
  <si>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</si>
  <si>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</si>
  <si>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</si>
  <si>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</si>
  <si>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</si>
  <si>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</si>
  <si>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</si>
  <si>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</si>
  <si>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</si>
  <si>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</si>
  <si>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</si>
  <si>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</si>
  <si>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</si>
  <si>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</si>
  <si>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</si>
  <si>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</si>
  <si>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</si>
  <si>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</si>
  <si>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</si>
  <si>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</si>
  <si>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</si>
  <si>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</si>
  <si>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</si>
  <si>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</si>
  <si>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</si>
  <si>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</si>
  <si>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</si>
  <si>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</si>
  <si>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</si>
  <si>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</si>
  <si>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</si>
  <si>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</si>
  <si>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</si>
  <si>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</si>
  <si>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</si>
  <si>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</si>
  <si>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</si>
  <si>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</si>
  <si>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</si>
  <si>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</si>
  <si>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</si>
  <si>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</si>
  <si>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</si>
  <si>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</si>
  <si>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</si>
  <si>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</si>
  <si>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</si>
  <si>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</si>
  <si>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</si>
  <si>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</si>
  <si>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</si>
  <si>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</si>
  <si>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</si>
  <si>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</si>
  <si>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</si>
  <si>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</si>
  <si>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</si>
  <si>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</si>
  <si>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</si>
  <si>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</si>
  <si>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</si>
  <si>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</si>
  <si>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</si>
  <si>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</si>
  <si>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</si>
  <si>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</si>
  <si>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</si>
  <si>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</si>
  <si>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</si>
  <si>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</si>
  <si>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</si>
  <si>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</si>
  <si>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</si>
  <si>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</si>
  <si>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</si>
  <si>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</si>
  <si>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</si>
  <si>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</si>
  <si>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</si>
  <si>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</si>
  <si>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</si>
  <si>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</si>
  <si>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</si>
  <si>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</si>
  <si>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</si>
  <si>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</si>
  <si>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</si>
  <si>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</si>
  <si>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</si>
  <si>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</si>
  <si>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</si>
  <si>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</si>
  <si>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</si>
  <si>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</si>
  <si>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</si>
  <si>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</si>
  <si>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</si>
  <si>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</si>
  <si>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</si>
  <si>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</si>
  <si>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</si>
  <si>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</si>
  <si>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</si>
  <si>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</si>
  <si>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</si>
  <si>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</si>
  <si>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</si>
  <si>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</si>
  <si>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</si>
  <si>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</si>
  <si>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</si>
  <si>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</si>
  <si>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</si>
  <si>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</si>
  <si>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</si>
  <si>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</si>
  <si>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</si>
  <si>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</si>
  <si>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</si>
  <si>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</si>
  <si>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</si>
  <si>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</si>
  <si>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</si>
  <si>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</si>
  <si>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</si>
  <si>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</si>
  <si>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</si>
  <si>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</si>
  <si>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</si>
  <si>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</si>
  <si>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</si>
  <si>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</si>
  <si>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</si>
  <si>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</si>
  <si>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</si>
  <si>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</si>
  <si>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</si>
  <si>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</si>
  <si>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</si>
  <si>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</si>
  <si>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</si>
  <si>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</si>
  <si>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</si>
  <si>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</si>
  <si>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</si>
  <si>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</si>
  <si>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</si>
  <si>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</si>
  <si>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</si>
  <si>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</si>
  <si>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</si>
  <si>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</si>
  <si>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</si>
  <si>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</si>
  <si>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</si>
  <si>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</si>
  <si>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</si>
  <si>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</si>
  <si>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</si>
  <si>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</si>
  <si>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</si>
  <si>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</si>
  <si>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</si>
  <si>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</si>
  <si>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</si>
  <si>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</si>
  <si>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</si>
  <si>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</si>
  <si>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</si>
  <si>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</si>
  <si>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</si>
  <si>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</si>
  <si>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</si>
  <si>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</si>
  <si>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</si>
  <si>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</si>
  <si>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</si>
  <si>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</si>
  <si>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</si>
  <si>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</si>
  <si>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</si>
  <si>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</si>
  <si>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</si>
  <si>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</si>
  <si>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</si>
  <si>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</si>
  <si>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</si>
  <si>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</si>
  <si>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</si>
  <si>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</si>
  <si>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</si>
  <si>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</si>
  <si>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</si>
  <si>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</si>
  <si>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</si>
  <si>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</si>
  <si>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</si>
  <si>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</si>
  <si>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</si>
  <si>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</si>
  <si>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</si>
  <si>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</si>
  <si>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</si>
  <si>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</si>
  <si>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</si>
  <si>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</si>
  <si>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</si>
  <si>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</si>
  <si>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</si>
  <si>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</si>
  <si>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</si>
  <si>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</si>
  <si>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</si>
  <si>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</si>
  <si>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</si>
  <si>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</si>
  <si>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</si>
  <si>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</si>
  <si>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</si>
  <si>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</si>
  <si>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</si>
  <si>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</si>
  <si>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</si>
  <si>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</si>
  <si>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</si>
  <si>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</si>
  <si>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</si>
  <si>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</si>
  <si>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</si>
  <si>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</si>
  <si>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</si>
  <si>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</si>
  <si>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</si>
  <si>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</si>
  <si>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</si>
  <si>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</si>
  <si>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</si>
  <si>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</si>
  <si>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</si>
  <si>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</si>
  <si>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</si>
  <si>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</si>
  <si>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</si>
  <si>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</si>
  <si>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</si>
  <si>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</si>
  <si>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</si>
  <si>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</si>
  <si>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</si>
  <si>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</si>
  <si>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</si>
  <si>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</si>
  <si>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</si>
  <si>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</si>
  <si>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</si>
  <si>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</si>
  <si>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</si>
  <si>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</si>
  <si>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</si>
  <si>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</si>
  <si>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</si>
  <si>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</si>
  <si>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</si>
  <si>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</si>
  <si>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</si>
  <si>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</si>
  <si>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</si>
  <si>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</si>
  <si>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</si>
  <si>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</si>
  <si>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</si>
  <si>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</si>
  <si>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</si>
  <si>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</si>
  <si>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</si>
  <si>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</si>
  <si>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</si>
  <si>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</si>
  <si>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</si>
  <si>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</si>
  <si>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</si>
  <si>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</si>
  <si>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</si>
  <si>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</si>
  <si>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</si>
  <si>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</si>
  <si>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</si>
  <si>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</si>
  <si>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</si>
  <si>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</si>
  <si>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</si>
  <si>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</si>
  <si>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</si>
  <si>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</si>
  <si>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</si>
  <si>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</si>
  <si>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</si>
  <si>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</si>
  <si>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</si>
  <si>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</si>
  <si>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</si>
  <si>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</si>
  <si>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</si>
  <si>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</si>
  <si>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</si>
  <si>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</si>
  <si>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</si>
  <si>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</si>
  <si>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</si>
  <si>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</si>
  <si>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</si>
  <si>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</si>
  <si>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</si>
  <si>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</si>
  <si>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</si>
  <si>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</si>
  <si>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</si>
  <si>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</si>
  <si>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</si>
  <si>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</si>
  <si>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</si>
  <si>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</si>
  <si>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</si>
  <si>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</si>
  <si>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</si>
  <si>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</si>
  <si>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</si>
  <si>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</si>
  <si>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</si>
  <si>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</si>
  <si>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</si>
  <si>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</si>
  <si>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</si>
  <si>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</si>
  <si>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</si>
  <si>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</si>
  <si>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</si>
  <si>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</si>
  <si>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</si>
  <si>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</si>
  <si>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</si>
  <si>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</si>
  <si>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</si>
  <si>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</si>
  <si>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</si>
  <si>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</si>
  <si>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</si>
  <si>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</si>
  <si>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</si>
  <si>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</si>
  <si>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</si>
  <si>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</si>
  <si>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</si>
  <si>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</si>
  <si>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</si>
  <si>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</si>
  <si>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</si>
  <si>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</si>
  <si>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</si>
  <si>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</si>
  <si>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</si>
  <si>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</si>
  <si>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</si>
  <si>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</si>
  <si>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</si>
  <si>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</si>
  <si>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</si>
  <si>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</si>
  <si>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</si>
  <si>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</si>
  <si>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</si>
  <si>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</si>
  <si>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</si>
  <si>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</si>
  <si>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</si>
  <si>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</si>
  <si>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</si>
  <si>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</si>
  <si>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</si>
  <si>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</si>
  <si>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</si>
  <si>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</si>
  <si>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</si>
  <si>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</si>
  <si>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</si>
  <si>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</si>
  <si>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</si>
  <si>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</si>
  <si>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</si>
  <si>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</si>
  <si>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</si>
  <si>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</si>
  <si>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</si>
  <si>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</si>
  <si>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</si>
  <si>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</si>
  <si>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</si>
  <si>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</si>
  <si>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</si>
  <si>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</si>
  <si>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</si>
  <si>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</si>
  <si>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</si>
  <si>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</si>
  <si>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</si>
  <si>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</si>
  <si>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</si>
  <si>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</si>
  <si>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</si>
  <si>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</si>
  <si>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</si>
  <si>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</si>
  <si>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</si>
  <si>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</si>
  <si>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</si>
  <si>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</si>
  <si>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</si>
  <si>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</si>
  <si>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</si>
  <si>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</si>
  <si>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</si>
  <si>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</si>
  <si>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</si>
  <si>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</si>
  <si>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</si>
  <si>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</si>
  <si>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</si>
  <si>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</si>
  <si>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</si>
  <si>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</si>
  <si>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</si>
  <si>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</si>
  <si>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</si>
  <si>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</si>
  <si>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</si>
  <si>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</si>
  <si>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</si>
  <si>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</si>
  <si>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</si>
  <si>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</si>
  <si>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</si>
  <si>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</si>
  <si>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</si>
  <si>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</si>
  <si>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</si>
  <si>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</si>
  <si>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</si>
  <si>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</si>
  <si>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</si>
  <si>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</si>
  <si>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</si>
  <si>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</si>
  <si>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</si>
  <si>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</si>
  <si>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</si>
  <si>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</si>
  <si>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</si>
  <si>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</si>
  <si>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</si>
  <si>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</si>
  <si>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</si>
  <si>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</si>
  <si>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</si>
  <si>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</si>
  <si>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</si>
  <si>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</si>
  <si>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</si>
  <si>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</si>
  <si>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</si>
  <si>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</si>
  <si>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</si>
  <si>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</si>
  <si>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</si>
  <si>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</si>
  <si>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</si>
  <si>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</si>
  <si>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</si>
  <si>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</si>
  <si>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</si>
  <si>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</si>
  <si>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</si>
  <si>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</si>
  <si>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</si>
  <si>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</si>
  <si>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</si>
  <si>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</si>
  <si>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</si>
  <si>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</si>
  <si>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</si>
  <si>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</si>
  <si>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</si>
  <si>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</si>
  <si>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</si>
  <si>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</si>
  <si>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</si>
  <si>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</si>
  <si>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</si>
  <si>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</si>
  <si>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</si>
  <si>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</si>
  <si>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</si>
  <si>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</si>
  <si>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</si>
  <si>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</si>
  <si>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</si>
  <si>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</si>
  <si>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</si>
  <si>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</si>
  <si>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</si>
  <si>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</si>
  <si>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</si>
  <si>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</si>
  <si>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</si>
  <si>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</si>
  <si>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</si>
  <si>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</si>
  <si>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</si>
  <si>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</si>
  <si>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</si>
  <si>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</si>
  <si>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</si>
  <si>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</si>
  <si>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</si>
  <si>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</si>
  <si>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</si>
  <si>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</si>
  <si>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</si>
  <si>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</si>
  <si>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</si>
  <si>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</si>
  <si>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</si>
  <si>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</si>
  <si>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</si>
  <si>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</si>
  <si>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</si>
  <si>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</si>
  <si>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</si>
  <si>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</si>
  <si>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</si>
  <si>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</si>
  <si>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</si>
  <si>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</si>
  <si>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</si>
  <si>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</si>
  <si>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</si>
  <si>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</si>
  <si>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</si>
  <si>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</si>
  <si>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</si>
  <si>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</si>
  <si>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</si>
  <si>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</si>
  <si>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</si>
  <si>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</si>
  <si>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</si>
  <si>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</si>
  <si>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</si>
  <si>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</si>
  <si>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</si>
  <si>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</si>
  <si>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</si>
  <si>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</si>
  <si>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</si>
  <si>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</si>
  <si>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</si>
  <si>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</si>
  <si>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</si>
  <si>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</si>
  <si>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</si>
  <si>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</si>
  <si>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</si>
  <si>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</si>
  <si>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</si>
  <si>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</si>
  <si>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</si>
  <si>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</si>
  <si>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</si>
  <si>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</si>
  <si>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</si>
  <si>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</si>
  <si>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</si>
  <si>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</si>
  <si>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</si>
  <si>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</si>
  <si>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</si>
  <si>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</si>
  <si>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</si>
  <si>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</si>
  <si>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</si>
  <si>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</si>
  <si>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</si>
  <si>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</si>
  <si>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</si>
  <si>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</si>
  <si>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</si>
  <si>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</si>
  <si>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</si>
  <si>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</si>
  <si>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</si>
  <si>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</si>
  <si>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</si>
  <si>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</si>
  <si>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</si>
  <si>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</si>
  <si>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</si>
  <si>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</si>
  <si>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</si>
  <si>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</si>
  <si>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</si>
  <si>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</si>
  <si>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</si>
  <si>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</si>
  <si>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</si>
  <si>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</si>
  <si>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</si>
  <si>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</si>
  <si>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</si>
  <si>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</si>
  <si>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</si>
  <si>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</si>
  <si>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</si>
  <si>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</si>
  <si>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</si>
  <si>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</si>
  <si>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</si>
  <si>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</si>
  <si>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</si>
  <si>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</si>
  <si>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</si>
  <si>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</si>
  <si>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</si>
  <si>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</si>
  <si>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</si>
  <si>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</si>
  <si>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</si>
  <si>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</si>
  <si>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</si>
  <si>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</si>
  <si>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</si>
  <si>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</si>
  <si>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</si>
  <si>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</si>
  <si>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</si>
  <si>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</si>
  <si>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</si>
  <si>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</si>
  <si>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</si>
  <si>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</si>
  <si>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</si>
  <si>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</si>
  <si>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</si>
  <si>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</si>
  <si>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</si>
  <si>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</si>
  <si>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</si>
  <si>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</si>
  <si>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</si>
  <si>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</si>
  <si>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</si>
  <si>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</si>
  <si>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</si>
  <si>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</si>
  <si>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</si>
  <si>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</si>
  <si>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</si>
  <si>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</si>
  <si>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</si>
  <si>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</si>
  <si>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</si>
  <si>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</si>
  <si>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</si>
  <si>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</si>
  <si>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</si>
  <si>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</si>
  <si>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</si>
  <si>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</si>
  <si>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</si>
  <si>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</si>
  <si>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</si>
  <si>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</si>
  <si>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</si>
  <si>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</si>
  <si>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</si>
  <si>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</si>
  <si>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</si>
  <si>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</si>
  <si>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</si>
  <si>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</si>
  <si>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</si>
  <si>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</si>
  <si>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</si>
  <si>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</si>
  <si>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</si>
  <si>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</si>
  <si>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</si>
  <si>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</si>
  <si>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</si>
  <si>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</si>
  <si>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</si>
  <si>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</si>
  <si>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</si>
  <si>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</si>
  <si>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</si>
  <si>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</si>
  <si>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</si>
  <si>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</si>
  <si>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</si>
  <si>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</si>
  <si>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</si>
  <si>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</si>
  <si>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</si>
  <si>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</si>
  <si>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</si>
  <si>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</si>
  <si>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</si>
  <si>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</si>
  <si>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</si>
  <si>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</si>
  <si>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</si>
  <si>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</si>
  <si>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</si>
  <si>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</si>
  <si>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</si>
  <si>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</si>
  <si>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</si>
  <si>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</si>
  <si>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</si>
  <si>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</si>
  <si>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</si>
  <si>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</si>
  <si>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</si>
  <si>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</si>
  <si>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</si>
  <si>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</si>
  <si>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</si>
  <si>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</si>
  <si>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</si>
  <si>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</si>
  <si>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</si>
  <si>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</si>
  <si>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</si>
  <si>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</si>
  <si>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</si>
  <si>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</si>
  <si>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</si>
  <si>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</si>
  <si>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</si>
  <si>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</si>
  <si>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</si>
  <si>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</si>
  <si>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</si>
  <si>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</si>
  <si>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</si>
  <si>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</si>
  <si>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</si>
  <si>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</si>
  <si>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</si>
  <si>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</si>
  <si>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</si>
  <si>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</si>
  <si>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</si>
  <si>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</si>
  <si>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</si>
  <si>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</si>
  <si>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</si>
  <si>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</si>
  <si>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</si>
  <si>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</si>
  <si>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</si>
  <si>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</si>
  <si>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</si>
  <si>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</si>
  <si>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</si>
  <si>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</si>
  <si>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</si>
  <si>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</si>
  <si>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</si>
  <si>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</si>
  <si>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</si>
  <si>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</si>
  <si>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</si>
  <si>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</si>
  <si>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</si>
  <si>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</si>
  <si>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</si>
  <si>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</si>
  <si>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</si>
  <si>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</si>
  <si>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</si>
  <si>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</si>
  <si>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</si>
  <si>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</si>
  <si>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</si>
  <si>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</si>
  <si>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</si>
  <si>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</si>
  <si>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</si>
  <si>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</si>
  <si>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</si>
  <si>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</si>
  <si>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</si>
  <si>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</si>
  <si>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</si>
  <si>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</si>
  <si>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</si>
  <si>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</si>
  <si>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</si>
  <si>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</si>
  <si>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</si>
  <si>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</si>
  <si>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</si>
  <si>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</si>
  <si>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</si>
  <si>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</si>
  <si>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</si>
  <si>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</si>
  <si>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</si>
  <si>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</si>
  <si>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</si>
  <si>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</si>
  <si>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</si>
  <si>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</si>
  <si>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</si>
  <si>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</si>
  <si>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</si>
  <si>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</si>
  <si>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</si>
  <si>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</si>
  <si>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</si>
  <si>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</si>
  <si>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</si>
  <si>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</si>
  <si>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</si>
  <si>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</si>
  <si>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</si>
  <si>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</si>
  <si>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</si>
  <si>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</si>
  <si>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</si>
  <si>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</si>
  <si>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</si>
  <si>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</si>
  <si>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</si>
  <si>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</si>
  <si>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</si>
  <si>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</si>
  <si>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</si>
  <si>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</si>
  <si>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</si>
  <si>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</si>
  <si>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</si>
  <si>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</si>
  <si>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</si>
  <si>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</si>
  <si>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</si>
  <si>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</si>
  <si>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</si>
  <si>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</si>
  <si>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</si>
  <si>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</si>
  <si>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</si>
  <si>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</si>
  <si>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</si>
  <si>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</si>
  <si>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</si>
  <si>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</si>
  <si>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</si>
  <si>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</si>
  <si>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</si>
  <si>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</si>
  <si>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</si>
  <si>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</si>
  <si>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</si>
  <si>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</si>
  <si>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</si>
  <si>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</si>
  <si>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</si>
  <si>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</si>
  <si>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</si>
  <si>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</si>
  <si>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</si>
  <si>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</si>
  <si>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</si>
  <si>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</si>
  <si>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</si>
  <si>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</si>
  <si>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</si>
  <si>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</si>
  <si>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</si>
  <si>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</si>
  <si>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</si>
  <si>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</si>
  <si>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</si>
  <si>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</si>
  <si>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</si>
  <si>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</si>
  <si>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</si>
  <si>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</si>
  <si>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</si>
  <si>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</si>
  <si>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</si>
  <si>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</si>
  <si>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</si>
  <si>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</si>
  <si>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</si>
  <si>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</si>
  <si>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</si>
  <si>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</si>
  <si>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</si>
  <si>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</si>
  <si>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</si>
  <si>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</si>
  <si>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</si>
  <si>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</si>
  <si>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</si>
  <si>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</si>
  <si>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</si>
  <si>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</si>
  <si>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</si>
  <si>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</si>
  <si>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</si>
  <si>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</si>
  <si>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</si>
  <si>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</si>
  <si>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</si>
  <si>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</si>
  <si>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</si>
  <si>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</si>
  <si>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</si>
  <si>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</si>
  <si>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</si>
  <si>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</si>
  <si>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</si>
  <si>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</si>
  <si>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</si>
  <si>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</si>
  <si>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</si>
  <si>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</si>
  <si>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</si>
  <si>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</si>
  <si>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</si>
  <si>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</si>
  <si>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</si>
  <si>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</si>
  <si>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</si>
  <si>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</si>
  <si>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</si>
  <si>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</si>
  <si>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</si>
  <si>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</si>
  <si>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</si>
  <si>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</si>
  <si>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</si>
  <si>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</si>
  <si>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</si>
  <si>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</si>
  <si>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</si>
  <si>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</si>
  <si>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</si>
  <si>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</si>
  <si>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</si>
  <si>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</si>
  <si>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</si>
  <si>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</si>
  <si>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</si>
  <si>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</si>
  <si>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</si>
  <si>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</si>
  <si>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</si>
  <si>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</si>
  <si>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</si>
  <si>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</si>
  <si>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</si>
  <si>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</si>
  <si>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</si>
  <si>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</si>
  <si>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</si>
  <si>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</si>
  <si>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</si>
  <si>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</si>
  <si>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</si>
  <si>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</si>
  <si>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</si>
  <si>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</si>
  <si>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</si>
  <si>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</si>
  <si>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</si>
  <si>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</si>
  <si>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</si>
  <si>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</si>
  <si>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</si>
  <si>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</si>
  <si>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</si>
  <si>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</si>
  <si>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</si>
  <si>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</si>
  <si>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</si>
  <si>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</si>
  <si>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</si>
  <si>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</si>
  <si>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</si>
  <si>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</si>
  <si>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</si>
  <si>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</si>
  <si>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</si>
  <si>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</si>
  <si>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</si>
  <si>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</si>
  <si>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</si>
  <si>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</si>
  <si>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</si>
  <si>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</si>
  <si>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</si>
  <si>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</si>
  <si>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</si>
  <si>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</si>
  <si>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</si>
  <si>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</si>
  <si>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</si>
  <si>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</si>
  <si>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</si>
  <si>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</si>
  <si>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</si>
  <si>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</si>
  <si>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</si>
  <si>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</si>
  <si>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</si>
  <si>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</si>
  <si>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</si>
  <si>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</si>
  <si>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</si>
  <si>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</si>
  <si>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</si>
  <si>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</si>
  <si>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</si>
  <si>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</si>
  <si>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</si>
  <si>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</si>
  <si>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</si>
  <si>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</si>
  <si>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</si>
  <si>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</si>
  <si>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</si>
  <si>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</si>
  <si>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</si>
  <si>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</si>
  <si>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</si>
  <si>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</si>
  <si>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</si>
  <si>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</si>
  <si>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</si>
  <si>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</si>
  <si>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</si>
  <si>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</si>
  <si>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</si>
  <si>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</si>
  <si>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</si>
  <si>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</si>
  <si>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</si>
  <si>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</si>
  <si>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</si>
  <si>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</si>
  <si>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</si>
  <si>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</si>
  <si>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</si>
  <si>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</si>
  <si>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</si>
  <si>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</si>
  <si>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</si>
  <si>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</si>
  <si>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</si>
  <si>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</si>
  <si>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</si>
  <si>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</si>
  <si>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</si>
  <si>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</si>
  <si>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</si>
  <si>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</si>
  <si>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</si>
  <si>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</si>
  <si>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</si>
  <si>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</si>
  <si>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</si>
  <si>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</si>
  <si>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</si>
  <si>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</si>
  <si>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</si>
  <si>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</si>
  <si>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</si>
  <si>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</si>
  <si>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</si>
  <si>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</si>
  <si>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</si>
  <si>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</si>
  <si>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</si>
  <si>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</si>
  <si>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</si>
  <si>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</si>
  <si>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</si>
  <si>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</si>
  <si>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</si>
  <si>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</si>
  <si>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</si>
  <si>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</si>
  <si>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</si>
  <si>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</si>
  <si>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</si>
  <si>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</si>
  <si>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</si>
  <si>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</si>
  <si>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</si>
  <si>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</si>
  <si>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</si>
  <si>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</si>
  <si>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</si>
  <si>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</si>
  <si>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</si>
  <si>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</si>
  <si>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</si>
  <si>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</si>
  <si>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</si>
  <si>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</si>
  <si>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</si>
  <si>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</si>
  <si>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</si>
  <si>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</si>
  <si>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</si>
  <si>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</si>
  <si>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</si>
  <si>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</si>
  <si>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</si>
  <si>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</si>
  <si>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</si>
  <si>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</si>
  <si>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</si>
  <si>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</si>
  <si>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</si>
  <si>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</si>
  <si>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</si>
  <si>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</si>
  <si>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</si>
  <si>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</si>
  <si>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</si>
  <si>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</si>
  <si>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</si>
  <si>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</si>
  <si>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</si>
  <si>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</si>
  <si>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</si>
  <si>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</si>
  <si>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</si>
  <si>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</si>
  <si>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</si>
  <si>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</si>
  <si>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</si>
  <si>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</si>
  <si>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</si>
  <si>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</si>
  <si>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</si>
  <si>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</si>
  <si>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</si>
  <si>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</si>
  <si>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</si>
  <si>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</si>
  <si>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</si>
  <si>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</si>
  <si>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</si>
  <si>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</si>
  <si>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</si>
  <si>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</si>
  <si>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</si>
  <si>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</si>
  <si>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</si>
  <si>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</si>
  <si>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</si>
  <si>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</si>
  <si>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</si>
  <si>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</si>
  <si>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</si>
  <si>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</si>
  <si>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</si>
  <si>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</si>
  <si>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</si>
  <si>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</si>
  <si>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</si>
  <si>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</si>
  <si>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</si>
  <si>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</si>
  <si>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</si>
  <si>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</si>
  <si>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</si>
  <si>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</si>
  <si>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</si>
  <si>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</si>
  <si>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</si>
  <si>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</si>
  <si>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</si>
  <si>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</si>
  <si>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</si>
  <si>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</si>
  <si>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</si>
  <si>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</si>
  <si>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</si>
  <si>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</si>
  <si>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</si>
  <si>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</si>
  <si>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</si>
  <si>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</si>
  <si>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</si>
  <si>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</si>
  <si>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</si>
  <si>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</si>
  <si>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</si>
  <si>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</si>
  <si>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</si>
  <si>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</si>
  <si>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</si>
  <si>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</si>
  <si>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</si>
  <si>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</si>
  <si>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</si>
  <si>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</si>
  <si>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</si>
  <si>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</si>
  <si>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</si>
  <si>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</si>
  <si>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</si>
  <si>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</si>
  <si>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</si>
  <si>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</si>
  <si>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</si>
  <si>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</si>
  <si>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</si>
  <si>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</si>
  <si>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</si>
  <si>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</si>
  <si>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</si>
  <si>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</si>
  <si>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</si>
  <si>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</si>
  <si>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</si>
  <si>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</si>
  <si>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</si>
  <si>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</si>
  <si>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</si>
  <si>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</si>
  <si>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</si>
  <si>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</si>
  <si>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</si>
  <si>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</si>
  <si>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</si>
  <si>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</si>
  <si>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</si>
  <si>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</si>
  <si>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</si>
  <si>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</si>
  <si>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</si>
  <si>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</si>
  <si>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</si>
  <si>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</si>
  <si>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</si>
  <si>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</si>
  <si>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</si>
  <si>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</si>
  <si>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</si>
  <si>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</si>
  <si>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</si>
  <si>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</si>
  <si>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</si>
  <si>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</si>
  <si>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</si>
  <si>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</si>
  <si>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</si>
  <si>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</si>
  <si>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</si>
  <si>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</si>
  <si>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</si>
  <si>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</si>
  <si>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</si>
  <si>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</si>
  <si>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</si>
  <si>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</si>
  <si>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</si>
  <si>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</si>
  <si>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</si>
  <si>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</si>
  <si>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</si>
  <si>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</si>
  <si>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</si>
  <si>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</si>
  <si>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</si>
  <si>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</si>
  <si>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</si>
  <si>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</si>
  <si>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</si>
  <si>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</si>
  <si>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</si>
  <si>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</si>
  <si>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</si>
  <si>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</si>
  <si>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</si>
  <si>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</si>
  <si>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</si>
  <si>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</si>
  <si>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</si>
  <si>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</si>
  <si>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</si>
  <si>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</si>
  <si>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</si>
  <si>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</si>
  <si>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</si>
  <si>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</si>
  <si>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</si>
  <si>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</si>
  <si>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</si>
  <si>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</si>
  <si>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</si>
  <si>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</si>
  <si>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</si>
  <si>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</si>
  <si>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</si>
  <si>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</si>
  <si>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</si>
  <si>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</si>
  <si>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</si>
  <si>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</si>
  <si>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</si>
  <si>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</si>
  <si>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</si>
  <si>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</si>
  <si>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</si>
  <si>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</si>
  <si>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</si>
  <si>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</si>
  <si>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</si>
  <si>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</si>
  <si>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</si>
  <si>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</si>
  <si>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</si>
  <si>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</si>
  <si>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</si>
  <si>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</si>
  <si>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</si>
  <si>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</si>
  <si>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</si>
  <si>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</si>
  <si>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</si>
  <si>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</si>
  <si>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</si>
  <si>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</si>
  <si>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</si>
  <si>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</si>
  <si>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</si>
  <si>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</si>
  <si>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</si>
  <si>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</si>
  <si>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</si>
  <si>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</si>
  <si>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</si>
  <si>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</si>
  <si>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</si>
  <si>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</si>
  <si>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</si>
  <si>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</si>
  <si>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</si>
  <si>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</si>
  <si>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</si>
  <si>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</si>
  <si>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</si>
  <si>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</si>
  <si>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</si>
  <si>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</si>
  <si>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</si>
  <si>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</si>
  <si>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</si>
  <si>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</si>
  <si>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</si>
  <si>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</si>
  <si>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</si>
  <si>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</si>
  <si>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</si>
  <si>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</si>
  <si>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</si>
  <si>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</si>
  <si>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</si>
  <si>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</si>
  <si>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</si>
  <si>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</si>
  <si>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</si>
  <si>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</si>
  <si>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</si>
  <si>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</si>
  <si>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</si>
  <si>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</si>
  <si>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</si>
  <si>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</si>
  <si>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</si>
  <si>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</si>
  <si>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</si>
  <si>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</si>
  <si>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</si>
  <si>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</si>
  <si>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</si>
  <si>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</si>
  <si>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</si>
  <si>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</si>
  <si>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</si>
  <si>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</si>
  <si>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</si>
  <si>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</si>
  <si>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</si>
  <si>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</si>
  <si>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</si>
  <si>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</si>
  <si>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</si>
  <si>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</si>
  <si>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</si>
  <si>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</si>
  <si>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</si>
  <si>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</si>
  <si>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</si>
  <si>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</si>
  <si>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</si>
  <si>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</si>
  <si>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</si>
  <si>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</si>
  <si>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</si>
  <si>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</si>
  <si>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</si>
  <si>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</si>
  <si>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</si>
  <si>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</si>
  <si>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</si>
  <si>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</si>
  <si>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</si>
  <si>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</si>
  <si>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</si>
  <si>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</si>
  <si>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</si>
  <si>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</si>
  <si>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</si>
  <si>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</si>
  <si>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</si>
  <si>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</si>
  <si>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</si>
  <si>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</si>
  <si>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</si>
  <si>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</si>
  <si>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</si>
  <si>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</si>
  <si>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</si>
  <si>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</si>
  <si>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</si>
  <si>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</si>
  <si>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</si>
  <si>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</si>
  <si>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</si>
  <si>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</si>
  <si>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</si>
  <si>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</si>
  <si>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</si>
  <si>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</si>
  <si>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</si>
  <si>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</si>
  <si>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</si>
  <si>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</si>
  <si>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</si>
  <si>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</si>
  <si>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</si>
  <si>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</si>
  <si>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</si>
  <si>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</si>
  <si>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</si>
  <si>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</si>
  <si>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</si>
  <si>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</si>
  <si>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</si>
  <si>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</si>
  <si>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</si>
  <si>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</si>
  <si>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</si>
  <si>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</si>
  <si>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</si>
  <si>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</si>
  <si>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</si>
  <si>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</si>
  <si>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</si>
  <si>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</si>
  <si>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</si>
  <si>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</si>
  <si>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</si>
  <si>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</si>
  <si>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</si>
  <si>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</si>
  <si>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</si>
  <si>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</si>
  <si>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</si>
  <si>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</si>
  <si>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</si>
  <si>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</si>
  <si>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</si>
  <si>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</si>
  <si>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</si>
  <si>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</si>
  <si>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</si>
  <si>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</si>
  <si>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</si>
  <si>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</si>
  <si>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</si>
  <si>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</si>
  <si>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</si>
  <si>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</si>
  <si>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</si>
  <si>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</si>
  <si>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</si>
  <si>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</si>
  <si>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</si>
  <si>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</si>
  <si>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</si>
  <si>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</si>
  <si>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</si>
  <si>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</si>
  <si>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</si>
  <si>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</si>
  <si>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</si>
  <si>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</si>
  <si>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</si>
  <si>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</si>
  <si>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</si>
  <si>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</si>
  <si>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</si>
  <si>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</si>
  <si>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</si>
  <si>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</si>
  <si>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</si>
  <si>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</si>
  <si>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</si>
  <si>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</si>
  <si>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</si>
  <si>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</si>
  <si>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</si>
  <si>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</si>
  <si>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</si>
  <si>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</si>
  <si>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</si>
  <si>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</si>
  <si>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</si>
  <si>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</si>
  <si>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</si>
  <si>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</si>
  <si>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</si>
  <si>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</si>
  <si>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</si>
  <si>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</si>
  <si>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</si>
  <si>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</si>
  <si>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</si>
  <si>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</si>
  <si>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</si>
  <si>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</si>
  <si>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</si>
  <si>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</si>
  <si>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</si>
  <si>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</si>
  <si>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</si>
  <si>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</si>
  <si>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</si>
  <si>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</si>
  <si>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</si>
  <si>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</si>
  <si>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</si>
  <si>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</si>
  <si>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</si>
  <si>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</si>
  <si>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</si>
  <si>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</si>
  <si>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</si>
  <si>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</si>
  <si>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</si>
  <si>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</si>
  <si>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</si>
  <si>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</si>
  <si>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</si>
  <si>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</si>
  <si>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</si>
  <si>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</si>
  <si>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</si>
  <si>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</si>
  <si>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</si>
  <si>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</si>
  <si>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</si>
  <si>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</si>
  <si>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</si>
  <si>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</si>
  <si>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</si>
  <si>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</si>
  <si>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</si>
  <si>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</si>
  <si>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</si>
  <si>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</si>
  <si>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</si>
  <si>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</si>
  <si>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</si>
  <si>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</si>
  <si>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</si>
  <si>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</si>
  <si>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</si>
  <si>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</si>
  <si>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</si>
  <si>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</si>
  <si>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</si>
  <si>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</si>
  <si>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</si>
  <si>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</si>
  <si>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</si>
  <si>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</si>
  <si>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</si>
  <si>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</si>
  <si>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</si>
  <si>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</si>
  <si>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</si>
  <si>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</si>
  <si>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</si>
  <si>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</si>
  <si>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</si>
  <si>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</si>
  <si>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</si>
  <si>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</si>
  <si>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</si>
  <si>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</si>
  <si>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</si>
  <si>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</si>
  <si>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</si>
  <si>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</si>
  <si>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</si>
  <si>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</si>
  <si>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</si>
  <si>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</si>
  <si>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</si>
  <si>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</si>
  <si>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</si>
  <si>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</si>
  <si>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</si>
  <si>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</si>
  <si>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</si>
  <si>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</si>
  <si>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</si>
  <si>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</si>
  <si>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</si>
  <si>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</si>
  <si>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</si>
  <si>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</si>
  <si>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</si>
  <si>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</si>
  <si>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</si>
  <si>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</si>
  <si>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</si>
  <si>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</si>
  <si>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</si>
  <si>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</si>
  <si>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</si>
  <si>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</si>
  <si>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</si>
  <si>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</si>
  <si>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</si>
  <si>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</si>
  <si>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</si>
  <si>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</si>
  <si>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</si>
  <si>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</si>
  <si>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</si>
  <si>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</si>
  <si>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</si>
  <si>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</si>
  <si>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</si>
  <si>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</si>
  <si>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</si>
  <si>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</si>
  <si>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</si>
  <si>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</si>
  <si>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</si>
  <si>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</si>
  <si>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</si>
  <si>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</si>
  <si>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</si>
  <si>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</si>
  <si>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</si>
  <si>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</si>
  <si>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</si>
  <si>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</si>
  <si>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</si>
  <si>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</si>
  <si>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</si>
  <si>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</si>
  <si>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</si>
  <si>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</si>
  <si>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</si>
  <si>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</si>
  <si>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</si>
  <si>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</si>
  <si>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</si>
  <si>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</si>
  <si>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</si>
  <si>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</si>
  <si>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</si>
  <si>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</si>
  <si>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</si>
  <si>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</si>
  <si>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</si>
  <si>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</si>
  <si>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</si>
  <si>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</si>
  <si>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</si>
  <si>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</si>
  <si>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</si>
  <si>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</si>
  <si>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</si>
  <si>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</si>
  <si>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</si>
  <si>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</si>
  <si>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</si>
  <si>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</si>
  <si>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</si>
  <si>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</si>
  <si>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</si>
  <si>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</si>
  <si>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</si>
  <si>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</si>
  <si>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</si>
  <si>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</si>
  <si>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</si>
  <si>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</si>
  <si>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</si>
  <si>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</si>
  <si>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</si>
  <si>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</si>
  <si>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</si>
  <si>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</si>
  <si>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</si>
  <si>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</si>
  <si>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</si>
  <si>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</si>
  <si>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</si>
  <si>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</si>
  <si>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</si>
  <si>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</si>
  <si>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</si>
  <si>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</si>
  <si>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</si>
  <si>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</si>
  <si>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</si>
  <si>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</si>
  <si>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</si>
  <si>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</si>
  <si>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</si>
  <si>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</si>
  <si>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</si>
  <si>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</si>
  <si>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</si>
  <si>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</si>
  <si>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</si>
  <si>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</si>
  <si>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</si>
  <si>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</si>
  <si>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</si>
  <si>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</si>
  <si>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</si>
  <si>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</si>
  <si>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</si>
  <si>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</si>
  <si>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</si>
  <si>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</si>
  <si>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</si>
  <si>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</si>
  <si>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</si>
  <si>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</si>
  <si>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</si>
  <si>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</si>
  <si>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</si>
  <si>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</si>
  <si>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</si>
  <si>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</si>
  <si>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</si>
  <si>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</si>
  <si>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</si>
  <si>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</si>
  <si>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</si>
  <si>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</si>
  <si>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</si>
  <si>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</si>
  <si>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</si>
  <si>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</si>
  <si>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</si>
  <si>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</si>
  <si>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</si>
  <si>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</si>
  <si>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</si>
  <si>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</si>
  <si>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</si>
  <si>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</si>
  <si>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</si>
  <si>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</si>
  <si>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</si>
  <si>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</si>
  <si>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</si>
  <si>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</si>
  <si>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</si>
  <si>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</si>
  <si>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</si>
  <si>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</si>
  <si>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</si>
  <si>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</si>
  <si>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</si>
  <si>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</si>
  <si>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</si>
  <si>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</si>
  <si>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</si>
  <si>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</si>
  <si>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</si>
  <si>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</si>
  <si>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</si>
  <si>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</si>
  <si>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</si>
  <si>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</si>
  <si>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</si>
  <si>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</si>
  <si>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</si>
  <si>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</si>
  <si>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</si>
  <si>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</si>
  <si>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</si>
  <si>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</si>
  <si>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</si>
  <si>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</si>
  <si>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</si>
  <si>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</si>
  <si>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</si>
  <si>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</si>
  <si>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</si>
  <si>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</si>
  <si>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</si>
  <si>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</si>
  <si>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</si>
  <si>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</si>
  <si>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</si>
  <si>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</si>
  <si>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</si>
  <si>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</si>
  <si>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</si>
  <si>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</si>
  <si>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</si>
  <si>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</si>
  <si>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</si>
  <si>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</si>
  <si>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</si>
  <si>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</si>
  <si>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</si>
  <si>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</si>
  <si>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</si>
  <si>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</si>
  <si>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</si>
  <si>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</si>
  <si>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</si>
  <si>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</si>
  <si>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</si>
  <si>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</si>
  <si>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</si>
  <si>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</si>
  <si>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</si>
  <si>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</si>
  <si>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</si>
  <si>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</si>
  <si>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</si>
  <si>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</si>
  <si>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</si>
  <si>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</si>
  <si>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</si>
  <si>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</si>
  <si>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</si>
  <si>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</si>
  <si>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</si>
  <si>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</si>
  <si>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</si>
  <si>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</si>
  <si>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</si>
  <si>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</si>
  <si>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</si>
  <si>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</si>
  <si>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</si>
  <si>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</si>
  <si>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</si>
  <si>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</si>
  <si>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</si>
  <si>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</si>
  <si>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</si>
  <si>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</si>
  <si>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</si>
  <si>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</si>
  <si>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</si>
  <si>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</si>
  <si>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</si>
  <si>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</si>
  <si>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</si>
  <si>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</si>
  <si>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</si>
  <si>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</si>
  <si>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</si>
  <si>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</si>
  <si>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</si>
  <si>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</si>
  <si>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</si>
  <si>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</si>
  <si>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</si>
  <si>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</si>
  <si>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</si>
  <si>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</si>
  <si>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</si>
  <si>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</si>
  <si>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</si>
  <si>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</si>
  <si>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</si>
  <si>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</si>
  <si>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</si>
  <si>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</si>
  <si>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</si>
  <si>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</si>
  <si>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</si>
  <si>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</si>
  <si>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</si>
  <si>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</si>
  <si>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</si>
  <si>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</si>
  <si>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</si>
  <si>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</si>
  <si>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</si>
  <si>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</si>
  <si>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</si>
  <si>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</si>
  <si>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</si>
  <si>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</si>
  <si>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</si>
  <si>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</si>
  <si>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</si>
  <si>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</si>
  <si>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</si>
  <si>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</si>
  <si>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</si>
  <si>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</si>
  <si>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</si>
  <si>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</si>
  <si>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</si>
  <si>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</si>
  <si>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</si>
  <si>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</si>
  <si>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</si>
  <si>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</si>
  <si>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</si>
  <si>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</si>
  <si>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</si>
  <si>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</si>
  <si>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</si>
  <si>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</si>
  <si>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</si>
  <si>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</si>
  <si>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</si>
  <si>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</si>
  <si>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</si>
  <si>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</si>
  <si>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</si>
  <si>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</si>
  <si>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</si>
  <si>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</si>
  <si>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</si>
  <si>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</si>
  <si>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</si>
  <si>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</si>
  <si>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</si>
  <si>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</si>
  <si>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</si>
  <si>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</si>
  <si>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</si>
  <si>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</si>
  <si>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</si>
  <si>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</si>
  <si>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</si>
  <si>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</si>
  <si>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</si>
  <si>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</si>
  <si>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</si>
  <si>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</si>
  <si>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</si>
  <si>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</si>
  <si>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</si>
  <si>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</si>
  <si>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</si>
  <si>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</si>
  <si>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</si>
  <si>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</si>
  <si>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</si>
  <si>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</si>
  <si>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</si>
  <si>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</si>
  <si>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</si>
  <si>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</si>
  <si>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</si>
  <si>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</si>
  <si>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</si>
  <si>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</si>
  <si>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</si>
  <si>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</si>
  <si>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</si>
  <si>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</si>
  <si>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</si>
  <si>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</si>
  <si>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</si>
  <si>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</si>
  <si>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</si>
  <si>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</si>
  <si>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</si>
  <si>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</si>
  <si>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</si>
  <si>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</si>
  <si>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</si>
  <si>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</si>
  <si>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</si>
  <si>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</si>
  <si>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</si>
  <si>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</si>
  <si>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</si>
  <si>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</si>
  <si>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</si>
  <si>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</si>
  <si>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</si>
  <si>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</si>
  <si>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</si>
  <si>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</si>
  <si>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</si>
  <si>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</si>
  <si>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</si>
  <si>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</si>
  <si>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</si>
  <si>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</si>
  <si>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</si>
  <si>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</si>
  <si>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</si>
  <si>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</si>
  <si>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</si>
  <si>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</si>
  <si>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</si>
  <si>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</si>
  <si>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</si>
  <si>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</si>
  <si>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</si>
  <si>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</si>
  <si>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</si>
  <si>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</si>
  <si>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</si>
  <si>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</si>
  <si>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</si>
  <si>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</si>
  <si>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</si>
  <si>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</si>
  <si>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</si>
  <si>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</si>
  <si>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</si>
  <si>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</si>
  <si>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</si>
  <si>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</si>
  <si>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</si>
  <si>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</si>
  <si>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</si>
  <si>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</si>
  <si>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</si>
  <si>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</si>
  <si>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</si>
  <si>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</si>
  <si>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</si>
  <si>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</si>
  <si>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</si>
  <si>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</si>
  <si>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</si>
  <si>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</si>
  <si>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</si>
  <si>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</si>
  <si>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</si>
  <si>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</si>
  <si>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</si>
  <si>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</si>
  <si>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</si>
  <si>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</si>
  <si>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</si>
  <si>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</si>
  <si>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</si>
  <si>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</si>
  <si>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</si>
  <si>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</si>
  <si>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</si>
  <si>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</si>
  <si>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</si>
  <si>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</si>
  <si>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</si>
  <si>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</si>
  <si>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</si>
  <si>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</si>
  <si>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</si>
  <si>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</si>
  <si>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</si>
  <si>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</si>
  <si>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</si>
  <si>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</si>
  <si>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</si>
  <si>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</si>
  <si>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</si>
  <si>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</si>
  <si>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</si>
  <si>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</si>
  <si>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</si>
  <si>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</si>
  <si>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</si>
  <si>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</si>
  <si>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</si>
  <si>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</si>
  <si>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</si>
  <si>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</si>
  <si>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</si>
  <si>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</si>
  <si>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</si>
  <si>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</si>
  <si>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</si>
  <si>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</si>
  <si>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</si>
  <si>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</si>
  <si>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</si>
  <si>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</si>
  <si>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</si>
  <si>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</si>
  <si>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</si>
  <si>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</si>
  <si>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</si>
  <si>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</si>
  <si>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</si>
  <si>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</si>
  <si>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</si>
  <si>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</si>
  <si>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</si>
  <si>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</si>
  <si>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</si>
  <si>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</si>
  <si>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</si>
  <si>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</si>
  <si>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</si>
  <si>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</si>
  <si>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</si>
  <si>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</si>
  <si>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</si>
  <si>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</si>
  <si>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</si>
  <si>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</si>
  <si>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</si>
  <si>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</si>
  <si>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</si>
  <si>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</si>
  <si>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</si>
  <si>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</si>
  <si>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</si>
  <si>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</si>
  <si>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</si>
  <si>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</si>
  <si>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</si>
  <si>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</si>
  <si>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</si>
  <si>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</si>
  <si>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</si>
  <si>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</si>
  <si>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</si>
  <si>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</si>
  <si>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</si>
  <si>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</si>
  <si>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</si>
  <si>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</si>
  <si>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</si>
  <si>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</si>
  <si>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</si>
  <si>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</si>
  <si>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</si>
  <si>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</si>
  <si>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</si>
  <si>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</si>
  <si>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</si>
  <si>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</si>
  <si>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</si>
  <si>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</si>
  <si>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</si>
  <si>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</si>
  <si>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</si>
  <si>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</si>
  <si>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</si>
  <si>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</si>
  <si>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</si>
  <si>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</si>
  <si>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</si>
  <si>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</si>
  <si>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</si>
  <si>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</si>
  <si>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</si>
  <si>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</si>
  <si>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</si>
  <si>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</si>
  <si>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</si>
  <si>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</si>
  <si>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</si>
  <si>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</si>
  <si>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</si>
  <si>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</si>
  <si>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</si>
  <si>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</si>
  <si>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</si>
  <si>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</si>
  <si>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</si>
  <si>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</si>
  <si>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</si>
  <si>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</si>
  <si>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</si>
  <si>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</si>
  <si>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</si>
  <si>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</si>
  <si>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</si>
  <si>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</si>
  <si>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</si>
  <si>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</si>
  <si>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</si>
  <si>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</si>
  <si>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</si>
  <si>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</si>
  <si>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</si>
  <si>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</si>
  <si>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</si>
  <si>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</si>
  <si>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</si>
  <si>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</si>
  <si>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</si>
  <si>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</si>
  <si>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</si>
  <si>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</si>
  <si>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</si>
  <si>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</si>
  <si>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</si>
  <si>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</si>
  <si>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</si>
  <si>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</si>
  <si>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</si>
  <si>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</si>
  <si>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</si>
  <si>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</si>
  <si>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</si>
  <si>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</si>
  <si>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</si>
  <si>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</si>
  <si>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</si>
  <si>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</si>
  <si>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</si>
  <si>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</si>
  <si>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</si>
  <si>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</si>
  <si>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</si>
  <si>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</si>
  <si>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</si>
  <si>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</si>
  <si>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</si>
  <si>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</si>
  <si>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</si>
  <si>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</si>
  <si>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</si>
  <si>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</si>
  <si>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</si>
  <si>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</si>
  <si>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</si>
  <si>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</si>
  <si>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</si>
  <si>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</si>
  <si>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</si>
  <si>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</si>
  <si>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</si>
  <si>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</si>
  <si>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</si>
  <si>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</si>
  <si>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</si>
  <si>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</si>
  <si>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</si>
  <si>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</si>
  <si>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</si>
  <si>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</si>
  <si>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</si>
  <si>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</si>
  <si>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</si>
  <si>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</si>
  <si>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</si>
  <si>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</si>
  <si>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</si>
  <si>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</si>
  <si>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</si>
  <si>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</si>
  <si>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</si>
  <si>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</si>
  <si>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</si>
  <si>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</si>
  <si>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</si>
  <si>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</si>
  <si>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</si>
  <si>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</si>
  <si>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</si>
  <si>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</si>
  <si>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</si>
  <si>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</si>
  <si>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</si>
  <si>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</si>
  <si>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</si>
  <si>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</si>
  <si>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</si>
  <si>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</si>
  <si>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</si>
  <si>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</si>
  <si>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</si>
  <si>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</si>
  <si>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</si>
  <si>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</si>
  <si>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</si>
  <si>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</si>
  <si>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</si>
  <si>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</si>
  <si>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</si>
  <si>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</si>
  <si>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</si>
  <si>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</si>
  <si>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</si>
  <si>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</si>
  <si>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</si>
  <si>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</si>
  <si>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</si>
  <si>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</si>
  <si>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</si>
  <si>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</si>
  <si>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</si>
  <si>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</si>
  <si>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</si>
  <si>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</si>
  <si>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</si>
  <si>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</si>
  <si>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</si>
  <si>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</si>
  <si>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</si>
  <si>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</si>
  <si>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</si>
  <si>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</si>
  <si>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</si>
  <si>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</si>
  <si>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</si>
  <si>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</si>
  <si>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</si>
  <si>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</si>
  <si>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</si>
  <si>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</si>
  <si>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</si>
  <si>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</si>
  <si>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</si>
  <si>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</si>
  <si>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</si>
  <si>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</si>
  <si>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</si>
  <si>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</si>
  <si>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</si>
  <si>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</si>
  <si>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</si>
  <si>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</si>
  <si>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</si>
  <si>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</si>
  <si>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</si>
  <si>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</si>
  <si>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</si>
  <si>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</si>
  <si>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</si>
  <si>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</si>
  <si>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</si>
  <si>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</si>
  <si>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</si>
  <si>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</si>
  <si>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</si>
  <si>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</si>
  <si>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</si>
  <si>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</si>
  <si>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</si>
  <si>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</si>
  <si>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</si>
  <si>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</si>
  <si>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</si>
  <si>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</si>
  <si>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</si>
  <si>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</si>
  <si>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</si>
  <si>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</si>
  <si>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</si>
  <si>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</si>
  <si>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</si>
  <si>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</si>
  <si>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</si>
  <si>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</si>
  <si>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</si>
  <si>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</si>
  <si>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</si>
  <si>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</si>
  <si>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</si>
  <si>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</si>
  <si>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</si>
  <si>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</si>
  <si>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</si>
  <si>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</si>
  <si>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</si>
  <si>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</si>
  <si>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</si>
  <si>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</si>
  <si>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</si>
  <si>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</si>
  <si>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</si>
  <si>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</si>
  <si>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</si>
  <si>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</si>
  <si>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</si>
  <si>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</si>
  <si>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</si>
  <si>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</si>
  <si>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</si>
  <si>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</si>
  <si>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</si>
  <si>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</si>
  <si>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</si>
  <si>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</si>
  <si>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</si>
  <si>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</si>
  <si>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</si>
  <si>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</si>
  <si>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</si>
  <si>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</si>
  <si>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</si>
  <si>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</si>
  <si>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</si>
  <si>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</si>
  <si>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</si>
  <si>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</si>
  <si>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</si>
  <si>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</si>
  <si>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</si>
  <si>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</si>
  <si>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</si>
  <si>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</si>
  <si>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</si>
  <si>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</si>
  <si>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</si>
  <si>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</si>
  <si>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</si>
  <si>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</si>
  <si>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</si>
  <si>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</si>
  <si>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</si>
  <si>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</si>
  <si>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</si>
  <si>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</si>
  <si>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</si>
  <si>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</si>
  <si>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</si>
  <si>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</si>
  <si>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</si>
  <si>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</si>
  <si>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</si>
  <si>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</si>
  <si>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</si>
  <si>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</si>
  <si>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</si>
  <si>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</si>
  <si>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</si>
  <si>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</si>
  <si>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</si>
  <si>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</si>
  <si>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</si>
  <si>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</si>
  <si>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</si>
  <si>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</si>
  <si>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</si>
  <si>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</si>
  <si>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</si>
  <si>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</si>
  <si>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</si>
  <si>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</si>
  <si>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</si>
  <si>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</si>
  <si>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</si>
  <si>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</si>
  <si>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</si>
  <si>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</si>
  <si>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</si>
  <si>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</si>
  <si>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</si>
  <si>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</si>
  <si>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</si>
  <si>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</si>
  <si>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</si>
  <si>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</si>
  <si>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</si>
  <si>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</si>
  <si>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</si>
  <si>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</si>
  <si>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</si>
  <si>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</si>
  <si>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</si>
  <si>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</si>
  <si>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</si>
  <si>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</si>
  <si>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</si>
  <si>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</si>
  <si>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</si>
  <si>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</si>
  <si>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</si>
  <si>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</si>
  <si>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</si>
  <si>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</si>
  <si>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</si>
  <si>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</si>
  <si>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</si>
  <si>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</si>
  <si>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</si>
  <si>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</si>
  <si>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</si>
  <si>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</si>
  <si>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</si>
  <si>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</si>
  <si>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</si>
  <si>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</si>
  <si>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</si>
  <si>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</si>
  <si>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</si>
  <si>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</si>
  <si>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</si>
  <si>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</si>
  <si>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</si>
  <si>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</si>
  <si>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</si>
  <si>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</si>
  <si>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</si>
  <si>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</si>
  <si>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</si>
  <si>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</si>
  <si>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</si>
  <si>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</si>
  <si>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</si>
  <si>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</si>
  <si>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</si>
  <si>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</si>
  <si>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</si>
  <si>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</si>
  <si>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</si>
  <si>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</si>
  <si>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</si>
  <si>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</si>
  <si>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</si>
  <si>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</si>
  <si>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</si>
  <si>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</si>
  <si>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</si>
  <si>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</si>
  <si>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</si>
  <si>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</si>
  <si>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</si>
  <si>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</si>
  <si>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</si>
  <si>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</si>
  <si>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</si>
  <si>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</si>
  <si>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</si>
  <si>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</si>
  <si>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</si>
  <si>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</si>
  <si>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</si>
  <si>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</si>
  <si>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</si>
  <si>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</si>
  <si>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</si>
  <si>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</si>
  <si>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</si>
  <si>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</si>
  <si>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</si>
  <si>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</si>
  <si>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</si>
  <si>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</si>
  <si>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</si>
  <si>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</si>
  <si>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</si>
  <si>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</si>
  <si>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</si>
  <si>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</si>
  <si>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</si>
  <si>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</si>
  <si>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</si>
  <si>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</si>
  <si>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</si>
  <si>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</si>
  <si>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</si>
  <si>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</si>
  <si>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</si>
  <si>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</si>
  <si>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</si>
  <si>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</si>
  <si>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</si>
  <si>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</si>
  <si>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</si>
  <si>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</si>
  <si>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</si>
  <si>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</si>
  <si>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</si>
  <si>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</si>
  <si>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</si>
  <si>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</si>
  <si>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</si>
  <si>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</si>
  <si>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</si>
  <si>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</si>
  <si>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</si>
  <si>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</si>
  <si>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</si>
  <si>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</si>
  <si>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</si>
  <si>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</si>
  <si>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</si>
  <si>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</si>
  <si>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</si>
  <si>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</si>
  <si>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</si>
  <si>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</si>
  <si>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</si>
  <si>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</si>
  <si>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</si>
  <si>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</si>
  <si>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</si>
  <si>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</si>
  <si>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</si>
  <si>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</si>
  <si>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</si>
  <si>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</si>
  <si>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</si>
  <si>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</si>
  <si>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</si>
  <si>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</si>
  <si>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</si>
  <si>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</si>
  <si>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</si>
  <si>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</si>
  <si>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</si>
  <si>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</si>
  <si>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</si>
  <si>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</si>
  <si>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</si>
  <si>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</si>
  <si>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</si>
  <si>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</si>
  <si>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</si>
  <si>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</si>
  <si>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</si>
  <si>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</si>
  <si>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</si>
  <si>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</si>
  <si>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</si>
  <si>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</si>
  <si>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</si>
  <si>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</si>
  <si>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</si>
  <si>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</si>
  <si>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</si>
  <si>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</si>
  <si>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</si>
  <si>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</si>
  <si>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</si>
  <si>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</si>
  <si>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</si>
  <si>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</si>
  <si>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</si>
  <si>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</si>
  <si>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</si>
  <si>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</si>
  <si>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</si>
  <si>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</si>
  <si>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</si>
  <si>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</si>
  <si>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</si>
  <si>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</si>
  <si>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</si>
  <si>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</si>
  <si>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</si>
  <si>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</si>
  <si>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</si>
  <si>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</si>
  <si>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</si>
  <si>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</si>
  <si>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</si>
  <si>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</si>
  <si>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</si>
  <si>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</si>
  <si>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</si>
  <si>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</si>
  <si>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</si>
  <si>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</si>
  <si>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</si>
  <si>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</si>
  <si>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</si>
  <si>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</si>
  <si>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</si>
  <si>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</si>
  <si>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</si>
  <si>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</si>
  <si>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</si>
  <si>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</si>
  <si>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</si>
  <si>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</si>
  <si>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</si>
  <si>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</si>
  <si>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</si>
  <si>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</si>
  <si>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</si>
  <si>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</si>
  <si>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</si>
  <si>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</si>
  <si>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</si>
  <si>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</si>
  <si>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</si>
  <si>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</si>
  <si>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</si>
  <si>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</si>
  <si>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</si>
  <si>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</si>
  <si>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</si>
  <si>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</si>
  <si>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</si>
  <si>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</si>
  <si>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</si>
  <si>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</si>
  <si>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</si>
  <si>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</si>
  <si>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</si>
  <si>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</si>
  <si>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</si>
  <si>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</si>
  <si>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</si>
  <si>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</si>
  <si>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</si>
  <si>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</si>
  <si>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</si>
  <si>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</si>
  <si>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</si>
  <si>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</si>
  <si>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</si>
  <si>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</si>
  <si>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</si>
  <si>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</si>
  <si>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</si>
  <si>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</si>
  <si>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</si>
  <si>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</si>
  <si>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</si>
  <si>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</si>
  <si>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</si>
  <si>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</si>
  <si>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</si>
  <si>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</si>
  <si>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</si>
  <si>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</si>
  <si>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</si>
  <si>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</si>
  <si>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</si>
  <si>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</si>
  <si>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</si>
  <si>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</si>
  <si>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</si>
  <si>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</si>
  <si>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</si>
  <si>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</si>
  <si>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</si>
  <si>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</si>
  <si>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</si>
  <si>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</si>
  <si>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</si>
  <si>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</si>
  <si>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</si>
  <si>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</si>
  <si>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</si>
  <si>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</si>
  <si>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</si>
  <si>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</si>
  <si>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</si>
  <si>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</si>
  <si>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</si>
  <si>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</si>
  <si>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</si>
  <si>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</si>
  <si>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</si>
  <si>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</si>
  <si>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</si>
  <si>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</si>
  <si>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</si>
  <si>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</si>
  <si>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</si>
  <si>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</si>
  <si>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</si>
  <si>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</si>
  <si>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</si>
  <si>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</si>
  <si>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</si>
  <si>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</si>
  <si>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</si>
  <si>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</si>
  <si>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</si>
  <si>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</si>
  <si>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</si>
  <si>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</si>
  <si>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</si>
  <si>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</si>
  <si>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</si>
  <si>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</si>
  <si>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</si>
  <si>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</si>
  <si>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</si>
  <si>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</si>
  <si>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</si>
  <si>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</si>
  <si>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</si>
  <si>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</si>
  <si>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</si>
  <si>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</si>
  <si>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</si>
  <si>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</si>
  <si>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</si>
  <si>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</si>
  <si>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</si>
  <si>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</si>
  <si>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</si>
  <si>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</si>
  <si>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</si>
  <si>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</si>
  <si>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</si>
  <si>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</si>
  <si>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</si>
  <si>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</si>
  <si>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</si>
  <si>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</si>
  <si>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</si>
  <si>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</si>
  <si>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</si>
  <si>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</si>
  <si>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</si>
  <si>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</si>
  <si>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</si>
  <si>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</si>
  <si>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</si>
  <si>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</si>
  <si>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</si>
  <si>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</si>
  <si>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</si>
  <si>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</si>
  <si>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</si>
  <si>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</si>
  <si>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</si>
  <si>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</si>
  <si>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</si>
  <si>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</si>
  <si>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</si>
  <si>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</si>
  <si>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</si>
  <si>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</si>
  <si>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</si>
  <si>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</si>
  <si>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</si>
  <si>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</si>
  <si>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</si>
  <si>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</si>
  <si>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</si>
  <si>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</si>
  <si>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</si>
  <si>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</si>
  <si>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</si>
  <si>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</si>
  <si>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</si>
  <si>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</si>
  <si>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</si>
  <si>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</si>
  <si>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</si>
  <si>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</si>
  <si>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</si>
  <si>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</si>
  <si>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</si>
  <si>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</si>
  <si>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</si>
  <si>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</si>
  <si>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</si>
  <si>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</si>
  <si>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</si>
  <si>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</si>
  <si>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</si>
  <si>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</si>
  <si>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</si>
  <si>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</si>
  <si>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</si>
  <si>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</si>
  <si>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</si>
  <si>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</si>
  <si>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</si>
  <si>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</si>
  <si>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</si>
  <si>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</si>
  <si>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</si>
  <si>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</si>
  <si>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</si>
  <si>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</si>
  <si>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</si>
  <si>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</si>
  <si>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</si>
  <si>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</si>
  <si>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</si>
  <si>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</si>
  <si>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</si>
  <si>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</si>
  <si>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</si>
  <si>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</si>
  <si>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</si>
  <si>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</si>
  <si>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</si>
  <si>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</si>
  <si>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</si>
  <si>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</si>
  <si>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</si>
  <si>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</si>
  <si>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</si>
  <si>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</si>
  <si>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</si>
  <si>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</si>
  <si>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</si>
  <si>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</si>
  <si>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</si>
  <si>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</si>
  <si>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</si>
  <si>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</si>
  <si>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</si>
  <si>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</si>
  <si>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</si>
  <si>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</si>
  <si>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</si>
  <si>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</si>
  <si>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</si>
  <si>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</si>
  <si>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</si>
  <si>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</si>
  <si>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</si>
  <si>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</si>
  <si>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</si>
  <si>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</si>
  <si>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</si>
  <si>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</si>
  <si>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</si>
  <si>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</si>
  <si>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</si>
  <si>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</si>
  <si>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</si>
  <si>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</si>
  <si>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</si>
  <si>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</si>
  <si>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</si>
  <si>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</si>
  <si>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</si>
  <si>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</si>
  <si>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</si>
  <si>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</si>
  <si>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</si>
  <si>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</si>
  <si>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</si>
  <si>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</si>
  <si>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</si>
  <si>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</si>
  <si>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</si>
  <si>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</si>
  <si>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</si>
  <si>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</si>
  <si>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</si>
  <si>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</si>
  <si>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</si>
  <si>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</si>
  <si>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</si>
  <si>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</si>
  <si>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</si>
  <si>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</si>
  <si>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</si>
  <si>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</si>
  <si>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</si>
  <si>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</si>
  <si>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</si>
  <si>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</si>
  <si>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</si>
  <si>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</si>
  <si>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</si>
  <si>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</si>
  <si>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</si>
  <si>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</si>
  <si>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</si>
  <si>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</si>
  <si>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</si>
  <si>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</si>
  <si>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</si>
  <si>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</si>
  <si>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</si>
  <si>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</si>
  <si>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</si>
  <si>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</si>
  <si>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</si>
  <si>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</si>
  <si>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</si>
  <si>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</si>
  <si>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</si>
  <si>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</si>
  <si>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</si>
  <si>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</si>
  <si>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</si>
  <si>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</si>
  <si>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</si>
  <si>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</si>
  <si>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</si>
  <si>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</si>
  <si>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</si>
  <si>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</si>
  <si>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</si>
  <si>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</si>
  <si>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</si>
  <si>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</si>
  <si>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</si>
  <si>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</si>
  <si>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</si>
  <si>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</si>
  <si>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</si>
  <si>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</si>
  <si>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</si>
  <si>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</si>
  <si>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</si>
  <si>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</si>
  <si>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</si>
  <si>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</si>
  <si>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</si>
  <si>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</si>
  <si>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</si>
  <si>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</si>
  <si>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</si>
  <si>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</si>
  <si>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</si>
  <si>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</si>
  <si>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</si>
  <si>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</si>
  <si>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</si>
  <si>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</si>
  <si>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</si>
  <si>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</si>
  <si>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</si>
  <si>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</si>
  <si>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</si>
  <si>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</si>
  <si>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</si>
  <si>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</si>
  <si>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</si>
  <si>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</si>
  <si>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</si>
  <si>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</si>
  <si>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</si>
  <si>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</si>
  <si>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</si>
  <si>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</si>
  <si>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</si>
  <si>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</si>
  <si>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</si>
  <si>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</si>
  <si>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</si>
  <si>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</si>
  <si>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</si>
  <si>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</si>
  <si>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</si>
  <si>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</si>
  <si>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</si>
  <si>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</si>
  <si>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</si>
  <si>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</si>
  <si>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</si>
  <si>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</si>
  <si>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</si>
  <si>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</si>
  <si>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</si>
  <si>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</si>
  <si>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</si>
  <si>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</si>
  <si>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</si>
  <si>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</si>
  <si>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</si>
  <si>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</si>
  <si>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</si>
  <si>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</si>
  <si>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</si>
  <si>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</si>
  <si>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</si>
  <si>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</si>
  <si>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</si>
  <si>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</si>
  <si>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</si>
  <si>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</si>
  <si>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</si>
  <si>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</si>
  <si>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</si>
  <si>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</si>
  <si>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</si>
  <si>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</si>
  <si>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</si>
  <si>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</si>
  <si>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</si>
  <si>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</si>
  <si>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</si>
  <si>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</si>
  <si>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</si>
  <si>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</si>
  <si>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</si>
  <si>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</si>
  <si>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</si>
  <si>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</si>
  <si>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</si>
  <si>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</si>
  <si>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</si>
  <si>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</si>
  <si>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</si>
  <si>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</si>
  <si>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</si>
  <si>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</si>
  <si>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</si>
  <si>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</si>
  <si>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</si>
  <si>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</si>
  <si>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</si>
  <si>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</si>
  <si>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</si>
  <si>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</si>
  <si>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</si>
  <si>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</si>
  <si>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</si>
  <si>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</si>
  <si>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</si>
  <si>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</si>
  <si>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</si>
  <si>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</si>
  <si>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</si>
  <si>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</si>
  <si>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</si>
  <si>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</si>
  <si>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</si>
  <si>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</si>
  <si>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</si>
  <si>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</si>
  <si>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</si>
  <si>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</si>
  <si>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</si>
  <si>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</si>
  <si>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</si>
  <si>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</si>
  <si>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</si>
  <si>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</si>
  <si>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</si>
  <si>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</si>
  <si>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</si>
  <si>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</si>
  <si>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</si>
  <si>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</si>
  <si>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</si>
  <si>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</si>
  <si>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</si>
  <si>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</si>
  <si>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</si>
  <si>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</si>
  <si>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</si>
  <si>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</si>
  <si>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</si>
  <si>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</si>
  <si>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</si>
  <si>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</si>
  <si>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</si>
  <si>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</si>
  <si>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</si>
  <si>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</si>
  <si>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</si>
  <si>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</si>
  <si>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</si>
  <si>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</si>
  <si>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</si>
  <si>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</si>
  <si>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</si>
  <si>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</si>
  <si>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</si>
  <si>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</si>
  <si>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</si>
  <si>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</si>
  <si>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</si>
  <si>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</si>
  <si>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</si>
  <si>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</si>
  <si>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</si>
  <si>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</si>
  <si>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</si>
  <si>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</si>
  <si>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</si>
  <si>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</si>
  <si>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</si>
  <si>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</si>
  <si>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</si>
  <si>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</si>
  <si>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</si>
  <si>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</si>
  <si>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</si>
  <si>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</si>
  <si>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</si>
  <si>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</si>
  <si>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</si>
  <si>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</si>
  <si>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</si>
  <si>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</si>
  <si>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</si>
  <si>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</si>
  <si>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</si>
  <si>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</si>
  <si>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</si>
  <si>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</si>
  <si>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</si>
  <si>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</si>
  <si>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</si>
  <si>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</si>
  <si>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</si>
  <si>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</si>
  <si>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</si>
  <si>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</si>
  <si>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</si>
  <si>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</si>
  <si>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</si>
  <si>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</si>
  <si>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</si>
  <si>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</si>
  <si>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</si>
  <si>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</si>
  <si>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</si>
  <si>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</si>
  <si>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</si>
  <si>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</si>
  <si>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</si>
  <si>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</si>
  <si>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</si>
  <si>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</si>
  <si>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</si>
  <si>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</si>
  <si>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</si>
  <si>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</si>
  <si>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</si>
  <si>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</si>
  <si>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</si>
  <si>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</si>
  <si>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</si>
  <si>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</si>
  <si>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</si>
  <si>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</si>
  <si>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</si>
  <si>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</si>
  <si>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</si>
  <si>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</si>
  <si>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</si>
  <si>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</si>
  <si>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</si>
  <si>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</si>
  <si>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</si>
  <si>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</si>
  <si>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</si>
  <si>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</si>
  <si>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</si>
  <si>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</si>
  <si>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</si>
  <si>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</si>
  <si>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</si>
  <si>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</si>
  <si>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</si>
  <si>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</si>
  <si>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</si>
  <si>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</si>
  <si>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</si>
  <si>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</si>
  <si>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</si>
  <si>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</si>
  <si>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</si>
  <si>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</si>
  <si>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</si>
  <si>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</si>
  <si>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</si>
  <si>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</si>
  <si>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</si>
  <si>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</si>
  <si>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</si>
  <si>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</si>
  <si>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</si>
  <si>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</si>
  <si>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</si>
  <si>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</si>
  <si>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</si>
  <si>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</si>
  <si>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</si>
  <si>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</si>
  <si>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</si>
  <si>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</si>
  <si>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</si>
  <si>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</si>
  <si>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</si>
  <si>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</si>
  <si>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</si>
  <si>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</si>
  <si>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</si>
  <si>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</si>
  <si>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</si>
  <si>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</si>
  <si>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</si>
  <si>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</si>
  <si>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</si>
  <si>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</si>
  <si>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</si>
  <si>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</si>
  <si>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</si>
  <si>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</si>
  <si>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</si>
  <si>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</si>
  <si>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</si>
  <si>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</si>
  <si>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</si>
  <si>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</si>
  <si>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</si>
  <si>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</si>
  <si>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</si>
  <si>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</si>
  <si>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</si>
  <si>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</si>
  <si>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</si>
  <si>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</si>
  <si>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</si>
  <si>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</si>
  <si>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</si>
  <si>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</si>
  <si>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</si>
  <si>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</si>
  <si>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</si>
  <si>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</si>
  <si>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</si>
  <si>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</si>
  <si>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</si>
  <si>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</si>
  <si>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</si>
  <si>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</si>
  <si>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</si>
  <si>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</si>
  <si>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</si>
  <si>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</si>
  <si>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</si>
  <si>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</si>
  <si>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</si>
  <si>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</si>
  <si>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</si>
  <si>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</si>
  <si>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</si>
  <si>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</si>
  <si>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</si>
  <si>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</si>
  <si>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</si>
  <si>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</si>
  <si>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</si>
  <si>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</si>
  <si>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</si>
  <si>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</si>
  <si>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</si>
  <si>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</si>
  <si>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</si>
  <si>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</si>
  <si>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</si>
  <si>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</si>
  <si>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</si>
  <si>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</si>
  <si>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</si>
  <si>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</si>
  <si>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</si>
  <si>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</si>
  <si>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</si>
  <si>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</si>
  <si>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</si>
  <si>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</si>
  <si>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</si>
  <si>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</si>
  <si>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</si>
  <si>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</si>
  <si>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</si>
  <si>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</si>
  <si>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</si>
  <si>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</si>
  <si>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</si>
  <si>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</si>
  <si>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</si>
  <si>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</si>
  <si>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</si>
  <si>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</si>
  <si>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</si>
  <si>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</si>
  <si>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</si>
  <si>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</si>
  <si>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</si>
  <si>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</si>
  <si>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</si>
  <si>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</si>
  <si>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</si>
  <si>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</si>
  <si>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</si>
  <si>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</si>
  <si>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</si>
  <si>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</si>
  <si>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</si>
  <si>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</si>
  <si>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</si>
  <si>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</si>
  <si>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</si>
  <si>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</si>
  <si>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</si>
  <si>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</si>
  <si>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</si>
  <si>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</si>
  <si>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</si>
  <si>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</si>
  <si>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</si>
  <si>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</si>
  <si>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</si>
  <si>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</si>
  <si>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</si>
  <si>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</si>
  <si>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</si>
  <si>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</si>
  <si>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</si>
  <si>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</si>
  <si>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</si>
  <si>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</si>
  <si>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</si>
  <si>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</si>
  <si>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</si>
  <si>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</si>
  <si>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</si>
  <si>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</si>
  <si>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</si>
  <si>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</si>
  <si>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</si>
  <si>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</si>
  <si>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</si>
  <si>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</si>
  <si>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</si>
  <si>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</si>
  <si>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</si>
  <si>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</si>
  <si>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</si>
  <si>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</si>
  <si>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</si>
  <si>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</si>
  <si>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</si>
  <si>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</si>
  <si>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</si>
  <si>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</si>
  <si>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</si>
  <si>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</si>
  <si>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</si>
  <si>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</si>
  <si>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</si>
  <si>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</si>
  <si>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</si>
  <si>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</si>
  <si>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</si>
  <si>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</si>
  <si>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</si>
  <si>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</si>
  <si>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</si>
  <si>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</si>
  <si>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</si>
  <si>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</si>
  <si>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</si>
  <si>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</si>
  <si>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</si>
  <si>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</si>
  <si>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</si>
  <si>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</si>
  <si>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</si>
  <si>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</si>
  <si>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</si>
  <si>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</si>
  <si>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</si>
  <si>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</si>
  <si>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</si>
  <si>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</si>
  <si>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</si>
  <si>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</si>
  <si>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</si>
  <si>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</si>
  <si>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</si>
  <si>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</si>
  <si>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</si>
  <si>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</si>
  <si>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</si>
  <si>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</si>
  <si>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</si>
  <si>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</si>
  <si>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</si>
  <si>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</si>
  <si>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</si>
  <si>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</si>
  <si>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</si>
  <si>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</si>
  <si>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</si>
  <si>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</si>
  <si>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</si>
  <si>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</si>
  <si>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</si>
  <si>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</si>
  <si>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</si>
  <si>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</si>
  <si>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</si>
  <si>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</si>
  <si>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</si>
  <si>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</si>
  <si>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</si>
  <si>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</si>
  <si>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</si>
  <si>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</si>
  <si>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</si>
  <si>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</si>
  <si>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</si>
  <si>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</si>
  <si>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</si>
  <si>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</si>
  <si>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</si>
  <si>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</si>
  <si>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</si>
  <si>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</si>
  <si>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</si>
  <si>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</si>
  <si>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</si>
  <si>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</si>
  <si>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</si>
  <si>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</si>
  <si>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</si>
  <si>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</si>
  <si>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</si>
  <si>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</si>
  <si>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</si>
  <si>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</si>
  <si>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</si>
  <si>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</si>
  <si>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</si>
  <si>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</si>
  <si>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</si>
  <si>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</si>
  <si>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</si>
  <si>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</si>
  <si>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</si>
  <si>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</si>
  <si>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</si>
  <si>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</si>
  <si>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</si>
  <si>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</si>
  <si>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</si>
  <si>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</si>
  <si>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</si>
  <si>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</si>
  <si>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</si>
  <si>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</si>
  <si>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</si>
  <si>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</si>
  <si>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</si>
  <si>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</si>
  <si>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</si>
  <si>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</si>
  <si>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</si>
  <si>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</si>
  <si>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</si>
  <si>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</si>
  <si>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</si>
  <si>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</si>
  <si>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</si>
  <si>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</si>
  <si>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</si>
  <si>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</si>
  <si>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</si>
  <si>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</si>
  <si>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</si>
  <si>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</si>
  <si>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</si>
  <si>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</si>
  <si>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</si>
  <si>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</si>
  <si>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</si>
  <si>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</si>
  <si>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</si>
  <si>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</si>
  <si>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</si>
  <si>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</si>
  <si>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</si>
  <si>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</si>
  <si>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</si>
  <si>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</si>
  <si>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</si>
  <si>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</si>
  <si>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</si>
  <si>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</si>
  <si>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</si>
  <si>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</si>
  <si>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</si>
  <si>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</si>
  <si>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</si>
  <si>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</si>
  <si>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</si>
  <si>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</si>
  <si>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</si>
  <si>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</si>
  <si>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</si>
  <si>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</si>
  <si>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</si>
  <si>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</si>
  <si>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</si>
  <si>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</si>
  <si>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</si>
  <si>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</si>
  <si>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</si>
  <si>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</si>
  <si>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</si>
  <si>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</si>
  <si>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</si>
  <si>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</si>
  <si>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</si>
  <si>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</si>
  <si>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</si>
  <si>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</si>
  <si>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</si>
  <si>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</si>
  <si>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</si>
  <si>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</si>
  <si>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</si>
  <si>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</si>
  <si>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</si>
  <si>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</si>
  <si>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</si>
  <si>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</si>
  <si>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</si>
  <si>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</si>
  <si>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</si>
  <si>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</si>
  <si>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</si>
  <si>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</si>
  <si>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</si>
  <si>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</si>
  <si>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</si>
  <si>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</si>
  <si>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</si>
  <si>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</si>
  <si>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</si>
  <si>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</si>
  <si>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</si>
  <si>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</si>
  <si>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</si>
  <si>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</si>
  <si>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</si>
  <si>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</si>
  <si>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</si>
  <si>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</si>
  <si>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</si>
  <si>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</si>
  <si>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</si>
  <si>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</si>
  <si>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</si>
  <si>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</si>
  <si>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</si>
  <si>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</si>
  <si>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</si>
  <si>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</si>
  <si>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</si>
  <si>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</si>
  <si>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</si>
  <si>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</si>
  <si>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</si>
  <si>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</si>
  <si>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</si>
  <si>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</si>
  <si>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</si>
  <si>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</si>
  <si>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</si>
  <si>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</si>
  <si>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</si>
  <si>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</si>
  <si>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</si>
  <si>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</si>
  <si>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</si>
  <si>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</si>
  <si>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</si>
  <si>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</si>
  <si>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</si>
  <si>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</si>
  <si>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</si>
  <si>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</si>
  <si>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</si>
  <si>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</si>
  <si>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</si>
  <si>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</si>
  <si>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</si>
  <si>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</si>
  <si>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</si>
  <si>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</si>
  <si>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</si>
  <si>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</si>
  <si>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</si>
  <si>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</si>
  <si>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</si>
  <si>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</si>
  <si>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</si>
  <si>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</si>
  <si>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</si>
  <si>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</si>
  <si>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</si>
  <si>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</si>
  <si>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</si>
  <si>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</si>
  <si>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</si>
  <si>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</si>
  <si>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</si>
  <si>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</si>
  <si>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</si>
  <si>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</si>
  <si>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</si>
  <si>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</si>
  <si>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</si>
  <si>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</si>
  <si>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</si>
  <si>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</si>
  <si>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</si>
  <si>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</si>
  <si>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</si>
  <si>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</si>
  <si>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</si>
  <si>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</si>
  <si>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</si>
  <si>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</si>
  <si>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</si>
  <si>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</si>
  <si>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</si>
  <si>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</si>
  <si>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</si>
  <si>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</si>
  <si>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</si>
  <si>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</si>
  <si>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</si>
  <si>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</si>
  <si>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</si>
  <si>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</si>
  <si>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</si>
  <si>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</si>
  <si>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</si>
  <si>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</si>
  <si>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</si>
  <si>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</si>
  <si>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</si>
  <si>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</si>
  <si>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</si>
  <si>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</si>
  <si>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</si>
  <si>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</si>
  <si>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</si>
  <si>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</si>
  <si>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</si>
  <si>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</si>
  <si>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</si>
  <si>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</si>
  <si>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</si>
  <si>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</si>
  <si>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</si>
  <si>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</si>
  <si>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</si>
  <si>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</si>
  <si>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</si>
  <si>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</si>
  <si>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</si>
  <si>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</si>
  <si>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</si>
  <si>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</si>
  <si>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</si>
  <si>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</si>
  <si>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</si>
  <si>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</si>
  <si>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</si>
  <si>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</si>
  <si>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</si>
  <si>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</si>
  <si>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</si>
  <si>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</si>
  <si>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</si>
  <si>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</si>
  <si>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</si>
  <si>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</si>
  <si>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</si>
  <si>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</si>
  <si>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</si>
  <si>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</si>
  <si>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</si>
  <si>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</si>
  <si>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</si>
  <si>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</si>
  <si>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</si>
  <si>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</si>
  <si>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</si>
  <si>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</si>
  <si>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</si>
  <si>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</si>
  <si>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</si>
  <si>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</si>
  <si>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</si>
  <si>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</si>
  <si>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</si>
  <si>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</si>
  <si>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</si>
  <si>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</si>
  <si>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</si>
  <si>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</si>
  <si>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</si>
  <si>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</si>
  <si>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</si>
  <si>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</si>
  <si>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</si>
  <si>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</si>
  <si>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</si>
  <si>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</si>
  <si>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</si>
  <si>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</si>
  <si>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</si>
  <si>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</si>
  <si>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</si>
  <si>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</si>
  <si>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</si>
  <si>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</si>
  <si>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</si>
  <si>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</si>
  <si>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</si>
  <si>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</si>
  <si>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</si>
  <si>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</si>
  <si>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</si>
  <si>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</si>
  <si>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</si>
  <si>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</si>
  <si>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</si>
  <si>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</si>
  <si>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</si>
  <si>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</si>
  <si>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</si>
  <si>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</si>
  <si>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</si>
  <si>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</si>
  <si>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</si>
  <si>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</si>
  <si>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</si>
  <si>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</si>
  <si>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</si>
  <si>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</si>
  <si>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</si>
  <si>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</si>
  <si>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</si>
  <si>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</si>
  <si>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</si>
  <si>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</si>
  <si>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</si>
  <si>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</si>
  <si>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</si>
  <si>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</si>
  <si>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</si>
  <si>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</si>
  <si>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</si>
  <si>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</si>
  <si>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</si>
  <si>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</si>
  <si>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</si>
  <si>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</si>
  <si>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</si>
  <si>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</si>
  <si>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</si>
  <si>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</si>
  <si>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</si>
  <si>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</si>
  <si>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</si>
  <si>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</si>
  <si>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</si>
  <si>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</si>
  <si>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</si>
  <si>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</si>
  <si>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</si>
  <si>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</si>
  <si>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</si>
  <si>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</si>
  <si>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</si>
  <si>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</si>
  <si>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</si>
  <si>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</si>
  <si>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</si>
  <si>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</si>
  <si>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</si>
  <si>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</si>
  <si>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</si>
  <si>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</si>
  <si>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</si>
  <si>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</si>
  <si>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</si>
  <si>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</si>
  <si>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</si>
  <si>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</si>
  <si>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</si>
  <si>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</si>
  <si>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</si>
  <si>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</si>
  <si>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</si>
  <si>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</si>
  <si>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</si>
  <si>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</si>
  <si>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</si>
  <si>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</si>
  <si>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</si>
  <si>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</si>
  <si>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</si>
  <si>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</si>
  <si>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</si>
  <si>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</si>
  <si>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</si>
  <si>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</si>
  <si>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</si>
  <si>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</si>
  <si>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</si>
  <si>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</si>
  <si>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</si>
  <si>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</si>
  <si>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</si>
  <si>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</si>
  <si>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</si>
  <si>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</si>
  <si>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</si>
  <si>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</si>
  <si>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</si>
  <si>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</si>
  <si>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</si>
  <si>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</si>
  <si>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</si>
  <si>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</si>
  <si>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</si>
  <si>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</si>
  <si>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</si>
  <si>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</si>
  <si>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</si>
  <si>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</si>
  <si>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</si>
  <si>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</si>
  <si>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</si>
  <si>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</si>
  <si>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</si>
  <si>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</si>
  <si>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</si>
  <si>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</si>
  <si>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</si>
  <si>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</si>
  <si>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</si>
  <si>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</si>
  <si>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</si>
  <si>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</si>
  <si>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</si>
  <si>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</si>
  <si>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</si>
  <si>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</si>
  <si>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</si>
  <si>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</si>
  <si>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</si>
  <si>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</si>
  <si>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</si>
  <si>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</si>
  <si>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</si>
  <si>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</si>
  <si>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</si>
  <si>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</si>
  <si>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</si>
  <si>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</si>
  <si>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</si>
  <si>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</si>
  <si>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</si>
  <si>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</si>
  <si>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</si>
  <si>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</si>
  <si>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</si>
  <si>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</si>
  <si>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</si>
  <si>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</si>
  <si>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</si>
  <si>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</si>
  <si>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</si>
  <si>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</si>
  <si>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</si>
  <si>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</si>
  <si>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</si>
  <si>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</si>
  <si>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</si>
  <si>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</si>
  <si>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</si>
  <si>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</si>
  <si>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</si>
  <si>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</si>
  <si>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</si>
  <si>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</si>
  <si>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</si>
  <si>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</si>
  <si>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</si>
  <si>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</si>
  <si>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</si>
  <si>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</si>
  <si>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</si>
  <si>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</si>
  <si>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</si>
  <si>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</si>
  <si>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</si>
  <si>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</si>
  <si>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</si>
  <si>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</si>
  <si>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</si>
  <si>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</si>
  <si>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</si>
  <si>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</si>
  <si>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</si>
  <si>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</si>
  <si>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</si>
  <si>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</si>
  <si>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</si>
  <si>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</si>
  <si>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</si>
  <si>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</si>
  <si>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</si>
  <si>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</si>
  <si>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</si>
  <si>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</si>
  <si>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</si>
  <si>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</si>
  <si>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</si>
  <si>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</si>
  <si>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</si>
  <si>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</si>
  <si>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</si>
  <si>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</si>
  <si>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</si>
  <si>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</si>
  <si>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</si>
  <si>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</si>
  <si>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</si>
  <si>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</si>
  <si>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</si>
  <si>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</si>
  <si>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</si>
  <si>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</si>
  <si>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</si>
  <si>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</si>
  <si>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</si>
  <si>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</si>
  <si>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</si>
  <si>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</si>
  <si>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</si>
  <si>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</si>
  <si>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</si>
  <si>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</si>
  <si>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</si>
  <si>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</si>
  <si>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</si>
  <si>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</si>
  <si>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</si>
  <si>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</si>
  <si>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</si>
  <si>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</si>
  <si>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</si>
  <si>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</si>
  <si>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</si>
  <si>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</si>
  <si>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</si>
  <si>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</si>
  <si>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</si>
  <si>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</si>
  <si>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</si>
  <si>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</si>
  <si>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</si>
  <si>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</si>
  <si>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</si>
  <si>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</si>
  <si>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</si>
  <si>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</si>
  <si>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</si>
  <si>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</si>
  <si>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</si>
  <si>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</si>
  <si>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</si>
  <si>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</si>
  <si>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</si>
  <si>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</si>
  <si>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</si>
  <si>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</si>
  <si>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</si>
  <si>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</si>
  <si>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</si>
  <si>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</si>
  <si>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</si>
  <si>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</si>
  <si>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</si>
  <si>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</si>
  <si>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</si>
  <si>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</si>
  <si>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</si>
  <si>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</si>
  <si>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</si>
  <si>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</si>
  <si>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</si>
  <si>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</si>
  <si>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</si>
  <si>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</si>
  <si>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</si>
  <si>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</si>
  <si>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</si>
  <si>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</si>
  <si>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</si>
  <si>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</si>
  <si>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</si>
  <si>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</si>
  <si>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</si>
  <si>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</si>
  <si>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</si>
  <si>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</si>
  <si>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</si>
  <si>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</si>
  <si>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</si>
  <si>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</si>
  <si>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</si>
  <si>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</si>
  <si>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</si>
  <si>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</si>
  <si>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</si>
  <si>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</si>
  <si>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</si>
  <si>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</si>
  <si>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</si>
  <si>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</si>
  <si>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</si>
  <si>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</si>
  <si>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</si>
  <si>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</si>
  <si>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</si>
  <si>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</si>
  <si>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</si>
  <si>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</si>
  <si>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</si>
  <si>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</si>
  <si>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</si>
  <si>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</si>
  <si>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</si>
  <si>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</si>
  <si>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</si>
  <si>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</si>
  <si>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</si>
  <si>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</si>
  <si>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</si>
  <si>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</si>
  <si>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</si>
  <si>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</si>
  <si>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</si>
  <si>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</si>
  <si>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</si>
  <si>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</si>
  <si>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</si>
  <si>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</si>
  <si>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</si>
  <si>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</si>
  <si>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</si>
  <si>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</si>
  <si>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</si>
  <si>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</si>
  <si>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</si>
  <si>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</si>
  <si>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</si>
  <si>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</si>
  <si>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</si>
  <si>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</si>
  <si>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</si>
  <si>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</si>
  <si>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</si>
  <si>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</si>
  <si>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</si>
  <si>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</si>
  <si>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</si>
  <si>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</si>
  <si>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</si>
  <si>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</si>
  <si>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</si>
  <si>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</si>
  <si>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</si>
  <si>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</si>
  <si>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</si>
  <si>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</si>
  <si>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</si>
  <si>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</si>
  <si>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</si>
  <si>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</si>
  <si>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</si>
  <si>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</si>
  <si>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</si>
  <si>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</si>
  <si>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</si>
  <si>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</si>
  <si>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</si>
  <si>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</si>
  <si>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</si>
  <si>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</si>
  <si>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</si>
  <si>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</si>
  <si>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</si>
  <si>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</si>
  <si>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</si>
  <si>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</si>
  <si>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</si>
  <si>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</si>
  <si>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</si>
  <si>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</si>
  <si>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</si>
  <si>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</si>
  <si>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</si>
  <si>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</si>
  <si>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</si>
  <si>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</si>
  <si>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</si>
  <si>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</si>
  <si>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</si>
  <si>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</si>
  <si>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</si>
  <si>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</si>
  <si>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</si>
  <si>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</si>
  <si>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</si>
  <si>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</si>
  <si>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</si>
  <si>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</si>
  <si>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</si>
  <si>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</si>
  <si>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</si>
  <si>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</si>
  <si>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</si>
  <si>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</si>
  <si>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</si>
  <si>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</si>
  <si>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</si>
  <si>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</si>
  <si>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</si>
  <si>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</si>
  <si>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</si>
  <si>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</si>
  <si>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</si>
  <si>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</si>
  <si>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</si>
  <si>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</si>
  <si>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</si>
  <si>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</si>
  <si>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</si>
  <si>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</si>
  <si>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</si>
  <si>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</si>
  <si>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</si>
  <si>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</si>
  <si>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</si>
  <si>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</si>
  <si>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</si>
  <si>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</si>
  <si>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</si>
  <si>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</si>
  <si>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</si>
  <si>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</si>
  <si>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</si>
  <si>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</si>
  <si>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</si>
  <si>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</si>
  <si>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</si>
  <si>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</si>
  <si>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</si>
  <si>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</si>
  <si>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</si>
  <si>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</si>
  <si>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</si>
  <si>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</si>
  <si>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</si>
  <si>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</si>
  <si>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</si>
  <si>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</si>
  <si>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</si>
  <si>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</si>
  <si>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</si>
  <si>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</si>
  <si>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</si>
  <si>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</si>
  <si>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</si>
  <si>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</si>
  <si>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</si>
  <si>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</si>
  <si>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</si>
  <si>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</si>
  <si>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</si>
  <si>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</si>
  <si>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</si>
  <si>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</si>
  <si>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</si>
  <si>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</si>
  <si>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</si>
  <si>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</si>
  <si>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</si>
  <si>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</si>
  <si>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</si>
  <si>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</si>
  <si>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</si>
  <si>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</si>
  <si>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</si>
  <si>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</si>
  <si>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</si>
  <si>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</si>
  <si>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</si>
  <si>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</si>
  <si>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</si>
  <si>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</si>
  <si>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</si>
  <si>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</si>
  <si>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</si>
  <si>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</si>
  <si>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</si>
  <si>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</si>
  <si>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</si>
  <si>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</si>
  <si>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</si>
  <si>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</si>
  <si>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</si>
  <si>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</si>
  <si>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</si>
  <si>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</si>
  <si>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</si>
  <si>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</si>
  <si>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</si>
  <si>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</si>
  <si>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</si>
  <si>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</si>
  <si>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</si>
  <si>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</si>
  <si>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</si>
  <si>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</si>
  <si>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</si>
  <si>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</si>
  <si>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</si>
  <si>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</si>
  <si>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</si>
  <si>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</si>
  <si>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</si>
  <si>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</si>
  <si>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</si>
  <si>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</si>
  <si>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</si>
  <si>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</si>
  <si>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</si>
  <si>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</si>
  <si>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</si>
  <si>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</si>
  <si>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</si>
  <si>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</si>
  <si>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</si>
  <si>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</si>
  <si>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</si>
  <si>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</si>
  <si>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</si>
  <si>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</si>
  <si>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</si>
  <si>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</si>
  <si>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</si>
  <si>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</si>
  <si>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</si>
  <si>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</si>
  <si>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</si>
  <si>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</si>
  <si>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</si>
  <si>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</si>
  <si>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</si>
  <si>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</si>
  <si>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</si>
  <si>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</si>
  <si>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</si>
  <si>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</si>
  <si>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</si>
  <si>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</si>
  <si>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</si>
  <si>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</si>
  <si>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</si>
  <si>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</si>
  <si>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</si>
  <si>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</si>
  <si>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</si>
  <si>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</si>
  <si>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</si>
  <si>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</si>
  <si>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</si>
  <si>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</si>
  <si>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</si>
  <si>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</si>
  <si>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</si>
  <si>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</si>
  <si>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</si>
  <si>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</si>
  <si>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</si>
  <si>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</si>
  <si>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</si>
  <si>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</si>
  <si>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</si>
  <si>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</si>
  <si>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</si>
  <si>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</si>
  <si>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</si>
  <si>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</si>
  <si>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</si>
  <si>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</si>
  <si>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</si>
  <si>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</si>
  <si>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</si>
  <si>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</si>
  <si>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</si>
  <si>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</si>
  <si>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</si>
  <si>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</si>
  <si>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</si>
  <si>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</si>
  <si>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</si>
  <si>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</si>
  <si>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</si>
  <si>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</si>
  <si>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</si>
  <si>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</si>
  <si>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</si>
  <si>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</si>
  <si>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</si>
  <si>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</si>
  <si>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</si>
  <si>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</si>
  <si>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</si>
  <si>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</si>
  <si>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</si>
  <si>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</si>
  <si>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</si>
  <si>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</si>
  <si>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</si>
  <si>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</si>
  <si>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</si>
  <si>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</si>
  <si>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</si>
  <si>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</si>
  <si>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</si>
  <si>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</si>
  <si>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</si>
  <si>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</si>
  <si>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</si>
  <si>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</si>
  <si>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</si>
  <si>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</si>
  <si>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</si>
  <si>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</si>
  <si>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</si>
  <si>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</si>
  <si>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</si>
  <si>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</si>
  <si>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</si>
  <si>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</si>
  <si>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</si>
  <si>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</si>
  <si>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</si>
  <si>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</si>
  <si>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</si>
  <si>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</si>
  <si>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</si>
  <si>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</si>
  <si>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</si>
  <si>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</si>
  <si>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</si>
  <si>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</si>
  <si>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</si>
  <si>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</si>
  <si>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</si>
  <si>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</si>
  <si>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</si>
  <si>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</si>
  <si>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</si>
  <si>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</si>
  <si>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</si>
  <si>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</si>
  <si>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</si>
  <si>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</si>
  <si>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</si>
  <si>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</si>
  <si>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</si>
  <si>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</si>
  <si>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</si>
  <si>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</si>
  <si>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</si>
  <si>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</si>
  <si>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</si>
  <si>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</si>
  <si>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</si>
  <si>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</si>
  <si>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</si>
  <si>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</si>
  <si>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</si>
  <si>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</si>
  <si>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</si>
  <si>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</si>
  <si>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</si>
  <si>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</si>
  <si>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</si>
  <si>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</si>
  <si>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</si>
  <si>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</si>
  <si>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</si>
  <si>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</si>
  <si>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</si>
  <si>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</si>
  <si>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</si>
  <si>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</si>
  <si>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</si>
  <si>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</si>
  <si>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</si>
  <si>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</si>
  <si>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</si>
  <si>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</si>
  <si>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</si>
  <si>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</si>
  <si>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</si>
  <si>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</si>
  <si>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</si>
  <si>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</si>
  <si>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</si>
  <si>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</si>
  <si>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</si>
  <si>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</si>
  <si>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</si>
  <si>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</si>
  <si>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</si>
  <si>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</si>
  <si>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</si>
  <si>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</si>
  <si>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</si>
  <si>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</si>
  <si>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</si>
  <si>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</si>
  <si>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</si>
  <si>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</si>
  <si>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</si>
  <si>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</si>
  <si>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</si>
  <si>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</si>
  <si>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</si>
  <si>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</si>
  <si>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</si>
  <si>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</si>
  <si>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</si>
  <si>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</si>
  <si>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</si>
  <si>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</si>
  <si>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</si>
  <si>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</si>
  <si>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</si>
  <si>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</si>
  <si>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</si>
  <si>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</si>
  <si>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</si>
  <si>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</si>
  <si>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</si>
  <si>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</si>
  <si>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</si>
  <si>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</si>
  <si>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</si>
  <si>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</si>
  <si>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</si>
  <si>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</si>
  <si>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</si>
  <si>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</si>
  <si>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</si>
  <si>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</si>
  <si>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</si>
  <si>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</si>
  <si>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</si>
  <si>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</si>
  <si>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</si>
  <si>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</si>
  <si>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</si>
  <si>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</si>
  <si>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</si>
  <si>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</si>
  <si>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</si>
  <si>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</si>
  <si>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</si>
  <si>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</si>
  <si>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</si>
  <si>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</si>
  <si>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</si>
  <si>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</si>
  <si>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</si>
  <si>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</si>
  <si>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</si>
  <si>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</si>
  <si>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</si>
  <si>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</si>
  <si>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</si>
  <si>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</si>
  <si>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</si>
  <si>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</si>
  <si>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</si>
  <si>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</si>
  <si>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</si>
  <si>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</si>
  <si>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</si>
  <si>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</si>
  <si>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</si>
  <si>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</si>
  <si>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</si>
  <si>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</si>
  <si>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</si>
  <si>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</si>
  <si>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</si>
  <si>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</si>
  <si>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</si>
  <si>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</si>
  <si>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</si>
  <si>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</si>
  <si>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</si>
  <si>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</si>
  <si>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</si>
  <si>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</si>
  <si>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</si>
  <si>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</si>
  <si>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</si>
  <si>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</si>
  <si>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</si>
  <si>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</si>
  <si>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</si>
  <si>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</si>
  <si>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</si>
  <si>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</si>
  <si>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</si>
  <si>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</si>
  <si>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</si>
  <si>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</si>
  <si>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</si>
  <si>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</si>
  <si>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</si>
  <si>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</si>
  <si>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</si>
  <si>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</si>
  <si>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</si>
  <si>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</si>
  <si>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</si>
  <si>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</si>
  <si>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</si>
  <si>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</si>
  <si>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</si>
  <si>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</si>
  <si>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</si>
  <si>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</si>
  <si>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</si>
  <si>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</si>
  <si>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</si>
  <si>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</si>
  <si>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</si>
  <si>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</si>
  <si>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</si>
  <si>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</si>
  <si>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</si>
  <si>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</si>
  <si>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</si>
  <si>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</si>
  <si>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</si>
  <si>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</si>
  <si>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</si>
  <si>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</si>
  <si>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</si>
  <si>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</si>
  <si>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</si>
  <si>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</si>
  <si>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</si>
  <si>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</si>
  <si>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</si>
  <si>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</si>
  <si>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</si>
  <si>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</si>
  <si>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</si>
  <si>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</si>
  <si>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</si>
  <si>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</si>
  <si>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</si>
  <si>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</si>
  <si>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</si>
  <si>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</si>
  <si>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</si>
  <si>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</si>
  <si>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</si>
  <si>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</si>
  <si>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</si>
  <si>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</si>
  <si>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</si>
  <si>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</si>
  <si>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</si>
  <si>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</si>
  <si>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</si>
  <si>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</si>
  <si>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</si>
  <si>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</si>
  <si>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</si>
  <si>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</si>
  <si>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</si>
  <si>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</si>
  <si>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</si>
  <si>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</si>
  <si>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</si>
  <si>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</si>
  <si>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</si>
  <si>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</si>
  <si>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</si>
  <si>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</si>
  <si>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</si>
  <si>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</si>
  <si>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</si>
  <si>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</si>
  <si>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</si>
  <si>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</si>
  <si>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</si>
  <si>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</si>
  <si>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</si>
  <si>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</si>
  <si>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</si>
  <si>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</si>
  <si>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</si>
  <si>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</si>
  <si>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</si>
  <si>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</si>
  <si>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</si>
  <si>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</si>
  <si>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</si>
  <si>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</si>
  <si>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</si>
  <si>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</si>
  <si>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</si>
  <si>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</si>
  <si>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</si>
  <si>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</si>
  <si>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</si>
  <si>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</si>
  <si>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</si>
  <si>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</si>
  <si>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</si>
  <si>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</si>
  <si>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</si>
  <si>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</si>
  <si>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</si>
  <si>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</si>
  <si>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</si>
  <si>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</si>
  <si>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</si>
  <si>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</si>
  <si>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</si>
  <si>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</si>
  <si>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</si>
  <si>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</si>
  <si>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</si>
  <si>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</si>
  <si>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</si>
  <si>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</si>
  <si>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</si>
  <si>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</si>
  <si>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</si>
  <si>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</si>
  <si>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</si>
  <si>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</si>
  <si>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</si>
  <si>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</si>
  <si>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</si>
  <si>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</si>
  <si>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</si>
  <si>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</si>
  <si>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</si>
  <si>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</si>
  <si>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</si>
  <si>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</si>
  <si>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</si>
  <si>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</si>
  <si>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</si>
  <si>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</si>
  <si>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</si>
  <si>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</si>
  <si>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</si>
  <si>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</si>
  <si>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</si>
  <si>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</si>
  <si>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</si>
  <si>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</si>
  <si>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</si>
  <si>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</si>
  <si>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</si>
  <si>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</si>
  <si>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</si>
  <si>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</si>
  <si>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</si>
  <si>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</si>
  <si>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</si>
  <si>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</si>
  <si>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</si>
  <si>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</si>
  <si>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</si>
  <si>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</si>
  <si>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</si>
  <si>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</si>
  <si>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</si>
  <si>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</si>
  <si>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</si>
  <si>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</si>
  <si>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</si>
  <si>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</si>
  <si>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</si>
  <si>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</si>
  <si>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</si>
  <si>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</si>
  <si>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</si>
  <si>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</si>
  <si>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</si>
  <si>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</si>
  <si>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</si>
  <si>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</si>
  <si>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</si>
  <si>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</si>
  <si>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</si>
  <si>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</si>
  <si>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</si>
  <si>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</si>
  <si>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</si>
  <si>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</si>
  <si>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</si>
  <si>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</si>
  <si>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</si>
  <si>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</si>
  <si>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</si>
  <si>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</si>
  <si>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</si>
  <si>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</si>
  <si>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</si>
  <si>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</si>
  <si>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</si>
  <si>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</si>
  <si>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</si>
  <si>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</si>
  <si>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</si>
  <si>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</si>
  <si>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</si>
  <si>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</si>
  <si>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</si>
  <si>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</si>
  <si>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</si>
  <si>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</si>
  <si>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</si>
  <si>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</si>
  <si>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</si>
  <si>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</si>
  <si>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</si>
  <si>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</si>
  <si>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</si>
  <si>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</si>
  <si>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</si>
  <si>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</si>
  <si>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</si>
  <si>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</si>
  <si>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</si>
  <si>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</si>
  <si>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</si>
  <si>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</si>
  <si>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</si>
  <si>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</si>
  <si>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</si>
  <si>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</si>
  <si>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</si>
  <si>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</si>
  <si>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</si>
  <si>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</si>
  <si>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</si>
  <si>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</si>
  <si>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</si>
  <si>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</si>
  <si>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</si>
  <si>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</si>
  <si>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</si>
  <si>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</si>
  <si>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</si>
  <si>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</si>
  <si>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</si>
  <si>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</si>
  <si>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</si>
  <si>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</si>
  <si>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</si>
  <si>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</si>
  <si>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</si>
  <si>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</si>
  <si>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</si>
  <si>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</si>
  <si>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</si>
  <si>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</si>
  <si>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</si>
  <si>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</si>
  <si>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</si>
  <si>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</si>
  <si>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</si>
  <si>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</si>
  <si>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</si>
  <si>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</si>
  <si>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</si>
  <si>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</si>
  <si>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</si>
  <si>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</si>
  <si>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</si>
  <si>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</si>
  <si>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</si>
  <si>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</si>
  <si>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</si>
  <si>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</si>
  <si>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</si>
  <si>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</si>
  <si>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</si>
  <si>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</si>
  <si>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</si>
  <si>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</si>
  <si>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</si>
  <si>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</si>
  <si>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</si>
  <si>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</si>
  <si>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</si>
  <si>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</si>
  <si>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</si>
  <si>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</si>
  <si>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</si>
  <si>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</si>
  <si>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</si>
  <si>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</si>
  <si>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</si>
  <si>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</si>
  <si>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</si>
  <si>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</si>
  <si>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</si>
  <si>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</si>
  <si>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</si>
  <si>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</si>
  <si>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</si>
  <si>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</si>
  <si>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</si>
  <si>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</si>
  <si>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</si>
  <si>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</si>
  <si>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</si>
  <si>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</si>
  <si>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</si>
  <si>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</si>
  <si>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</si>
  <si>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</si>
  <si>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</si>
  <si>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</si>
  <si>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</si>
  <si>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</si>
  <si>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</si>
  <si>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</si>
  <si>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</si>
  <si>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</si>
  <si>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</si>
  <si>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</si>
  <si>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</si>
  <si>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</si>
  <si>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</si>
  <si>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</si>
  <si>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</si>
  <si>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</si>
  <si>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</si>
  <si>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</si>
  <si>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</si>
  <si>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</si>
  <si>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</si>
  <si>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</si>
  <si>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</si>
  <si>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</si>
  <si>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</si>
  <si>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</si>
  <si>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</si>
  <si>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</si>
  <si>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</si>
  <si>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</si>
  <si>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</si>
  <si>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</si>
  <si>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</si>
  <si>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</si>
  <si>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</si>
  <si>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</si>
  <si>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</si>
  <si>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</si>
  <si>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</si>
  <si>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</si>
  <si>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</si>
  <si>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</si>
  <si>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</si>
  <si>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</si>
  <si>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</si>
  <si>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</si>
  <si>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</si>
  <si>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</si>
  <si>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</si>
  <si>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</si>
  <si>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</si>
  <si>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</si>
  <si>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</si>
  <si>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</si>
  <si>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</si>
  <si>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</si>
  <si>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</si>
  <si>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</si>
  <si>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</si>
  <si>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</si>
  <si>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</si>
  <si>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</si>
  <si>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</si>
  <si>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</si>
  <si>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</si>
  <si>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</si>
  <si>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</si>
  <si>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</si>
  <si>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</si>
  <si>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</si>
  <si>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</si>
  <si>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</si>
  <si>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</si>
  <si>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</si>
  <si>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</si>
  <si>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</si>
  <si>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</si>
  <si>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</si>
  <si>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</si>
  <si>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</si>
  <si>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</si>
  <si>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</si>
  <si>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</si>
  <si>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</si>
  <si>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</si>
  <si>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</si>
  <si>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</si>
  <si>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</si>
  <si>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</si>
  <si>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</si>
  <si>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</si>
  <si>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</si>
  <si>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</si>
  <si>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</si>
  <si>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</si>
  <si>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</si>
  <si>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</si>
  <si>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</si>
  <si>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</si>
  <si>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</si>
  <si>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</si>
  <si>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</si>
  <si>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</si>
  <si>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</si>
  <si>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</si>
  <si>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</si>
  <si>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</si>
  <si>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</si>
  <si>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</si>
  <si>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</si>
  <si>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</si>
  <si>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</si>
  <si>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</si>
  <si>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</si>
  <si>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</si>
  <si>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</si>
  <si>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</si>
  <si>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</si>
  <si>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</si>
  <si>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</si>
  <si>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</si>
  <si>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</si>
  <si>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</si>
  <si>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</si>
  <si>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</si>
  <si>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</si>
  <si>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</si>
  <si>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</si>
  <si>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</si>
  <si>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</si>
  <si>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</si>
  <si>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</si>
  <si>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</si>
  <si>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</si>
  <si>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</si>
  <si>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</si>
  <si>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</si>
  <si>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</si>
  <si>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</si>
  <si>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</si>
  <si>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</si>
  <si>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</si>
  <si>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</si>
  <si>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</si>
  <si>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</si>
  <si>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</si>
  <si>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</si>
  <si>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</si>
  <si>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</si>
  <si>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</si>
  <si>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</si>
  <si>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</si>
  <si>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</si>
  <si>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</si>
  <si>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</si>
  <si>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</si>
  <si>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</si>
  <si>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</si>
  <si>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</si>
  <si>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</si>
  <si>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</si>
  <si>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</si>
  <si>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</si>
  <si>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</si>
  <si>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</si>
  <si>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</si>
  <si>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</si>
  <si>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</si>
  <si>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</si>
  <si>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</si>
  <si>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</si>
  <si>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</si>
  <si>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</si>
  <si>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</si>
  <si>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</si>
  <si>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</si>
  <si>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</si>
  <si>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</si>
  <si>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</si>
  <si>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</si>
  <si>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</si>
  <si>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</si>
  <si>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</si>
  <si>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</si>
  <si>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</si>
  <si>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</si>
  <si>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</si>
  <si>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</si>
  <si>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</si>
  <si>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</si>
  <si>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</si>
  <si>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</si>
  <si>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</si>
  <si>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</si>
  <si>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</si>
  <si>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</si>
  <si>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</si>
  <si>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</si>
  <si>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</si>
  <si>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</si>
  <si>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</si>
  <si>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</si>
  <si>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</si>
  <si>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</si>
  <si>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</si>
  <si>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</si>
  <si>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</si>
  <si>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</si>
  <si>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</si>
  <si>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</si>
  <si>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</si>
  <si>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</si>
  <si>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</si>
  <si>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</si>
  <si>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</si>
  <si>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</si>
  <si>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</si>
  <si>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</si>
  <si>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</si>
  <si>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</si>
  <si>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</si>
  <si>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</si>
  <si>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</si>
  <si>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</si>
  <si>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</si>
  <si>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</si>
  <si>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</si>
  <si>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</si>
  <si>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</si>
  <si>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</si>
  <si>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</si>
  <si>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</si>
  <si>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</si>
  <si>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</si>
  <si>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</si>
  <si>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</si>
  <si>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</si>
  <si>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</si>
  <si>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</si>
  <si>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</si>
  <si>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</si>
  <si>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</si>
  <si>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</si>
  <si>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</si>
  <si>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</si>
  <si>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</si>
  <si>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</si>
  <si>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</si>
  <si>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</si>
  <si>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</si>
  <si>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</si>
  <si>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</si>
  <si>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</si>
  <si>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</si>
  <si>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</si>
  <si>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</si>
  <si>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</si>
  <si>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</si>
  <si>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</si>
  <si>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</si>
  <si>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</si>
  <si>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</si>
  <si>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</si>
  <si>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</si>
  <si>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</si>
  <si>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</si>
  <si>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</si>
  <si>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</si>
  <si>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</si>
  <si>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</si>
  <si>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</si>
  <si>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</si>
  <si>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</si>
  <si>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</si>
  <si>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</si>
  <si>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</si>
  <si>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</si>
  <si>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</si>
  <si>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</si>
  <si>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</si>
  <si>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</si>
  <si>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</si>
  <si>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</si>
  <si>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</si>
  <si>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</si>
  <si>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</si>
  <si>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</si>
  <si>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</si>
  <si>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</si>
  <si>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</si>
  <si>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</si>
  <si>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</si>
  <si>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</si>
  <si>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</si>
  <si>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</si>
  <si>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</si>
  <si>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</si>
  <si>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</si>
  <si>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</si>
  <si>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</si>
  <si>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</si>
  <si>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</si>
  <si>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</si>
  <si>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</si>
  <si>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</si>
  <si>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</si>
  <si>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</si>
  <si>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</si>
  <si>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</si>
  <si>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</si>
  <si>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</si>
  <si>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</si>
  <si>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</si>
  <si>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</si>
  <si>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</si>
  <si>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</si>
  <si>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</si>
  <si>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</si>
  <si>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</si>
  <si>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</si>
  <si>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</si>
  <si>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</si>
  <si>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</si>
  <si>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</si>
  <si>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</si>
  <si>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</si>
  <si>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</si>
  <si>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</si>
  <si>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</si>
  <si>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</si>
  <si>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</si>
  <si>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</si>
  <si>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</si>
  <si>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</si>
  <si>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</si>
  <si>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</si>
  <si>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</si>
  <si>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</si>
  <si>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</si>
  <si>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</si>
  <si>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</si>
  <si>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</si>
  <si>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</si>
  <si>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</si>
  <si>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</si>
  <si>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</si>
  <si>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</si>
  <si>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</si>
  <si>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</si>
  <si>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</si>
  <si>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</si>
  <si>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</si>
  <si>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</si>
  <si>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</si>
  <si>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</si>
  <si>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</si>
  <si>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</si>
  <si>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</si>
  <si>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</si>
  <si>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</si>
  <si>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</si>
  <si>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</si>
  <si>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</si>
  <si>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</si>
  <si>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</si>
  <si>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</si>
  <si>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</si>
  <si>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</si>
  <si>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</si>
  <si>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</si>
  <si>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</si>
  <si>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</si>
  <si>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</si>
  <si>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</si>
  <si>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</si>
  <si>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</si>
  <si>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</si>
  <si>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</si>
  <si>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</si>
  <si>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</si>
  <si>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</si>
  <si>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</si>
  <si>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</si>
  <si>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</si>
  <si>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</si>
  <si>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</si>
  <si>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</si>
  <si>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</si>
  <si>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</si>
  <si>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</si>
  <si>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</si>
  <si>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</si>
  <si>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</si>
  <si>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</si>
  <si>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</si>
  <si>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</si>
  <si>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</si>
  <si>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</si>
  <si>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</si>
  <si>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</si>
  <si>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</si>
  <si>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</si>
  <si>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</si>
  <si>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</si>
  <si>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</si>
  <si>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</si>
  <si>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</si>
  <si>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</si>
  <si>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</si>
  <si>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</si>
  <si>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</si>
  <si>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</si>
  <si>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</si>
  <si>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</si>
  <si>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</si>
  <si>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</si>
  <si>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</si>
  <si>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</si>
  <si>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</si>
  <si>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</si>
  <si>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</si>
  <si>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</si>
  <si>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</si>
  <si>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</si>
  <si>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</si>
  <si>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</si>
  <si>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</si>
  <si>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</si>
  <si>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</si>
  <si>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</si>
  <si>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</si>
  <si>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</si>
  <si>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</si>
  <si>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</si>
  <si>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</si>
  <si>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</si>
  <si>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</si>
  <si>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</si>
  <si>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</si>
  <si>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</si>
  <si>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</si>
  <si>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</si>
  <si>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</si>
  <si>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</si>
  <si>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</si>
  <si>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</si>
  <si>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</si>
  <si>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</si>
  <si>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</si>
  <si>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</si>
  <si>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</si>
  <si>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</si>
  <si>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</si>
  <si>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</si>
  <si>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</si>
  <si>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</si>
  <si>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</si>
  <si>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</si>
  <si>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</si>
  <si>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</si>
  <si>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</si>
  <si>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</si>
  <si>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</si>
  <si>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</si>
  <si>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</si>
  <si>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</si>
  <si>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</si>
  <si>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</si>
  <si>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</si>
  <si>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</si>
  <si>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</si>
  <si>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</si>
  <si>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</si>
  <si>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</si>
  <si>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</si>
  <si>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</si>
  <si>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</si>
  <si>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</si>
  <si>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</si>
  <si>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</si>
  <si>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</si>
  <si>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</si>
  <si>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</si>
  <si>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</si>
  <si>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</si>
  <si>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</si>
  <si>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</si>
  <si>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</si>
  <si>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</si>
  <si>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</si>
  <si>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</si>
  <si>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</si>
  <si>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</si>
  <si>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</si>
  <si>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</si>
  <si>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</si>
  <si>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</si>
  <si>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</si>
  <si>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</si>
  <si>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</si>
  <si>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</si>
  <si>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</si>
  <si>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</si>
  <si>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</si>
  <si>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</si>
  <si>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</si>
  <si>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</si>
  <si>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</si>
  <si>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</si>
  <si>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</si>
  <si>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</si>
  <si>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</si>
  <si>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</si>
  <si>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</si>
  <si>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</si>
  <si>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</si>
  <si>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</si>
  <si>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</si>
  <si>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</si>
  <si>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</si>
  <si>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</si>
  <si>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</si>
  <si>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</si>
  <si>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</si>
  <si>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</si>
  <si>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</si>
  <si>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</si>
  <si>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</si>
  <si>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</si>
  <si>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</si>
  <si>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</si>
  <si>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</si>
  <si>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</si>
  <si>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</si>
  <si>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</si>
  <si>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</si>
  <si>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</si>
  <si>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</si>
  <si>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</si>
  <si>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</si>
  <si>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</si>
  <si>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</si>
  <si>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</si>
  <si>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</si>
  <si>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</si>
  <si>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</si>
  <si>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</si>
  <si>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</si>
  <si>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</si>
  <si>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</si>
  <si>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</si>
  <si>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</si>
  <si>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</si>
  <si>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</si>
  <si>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</si>
  <si>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</si>
  <si>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</si>
  <si>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</si>
  <si>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</si>
  <si>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</si>
  <si>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</si>
  <si>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</si>
  <si>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</si>
  <si>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</si>
  <si>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</si>
  <si>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</si>
  <si>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</si>
  <si>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</si>
  <si>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</si>
  <si>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</si>
  <si>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</si>
  <si>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</si>
  <si>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</si>
  <si>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</si>
  <si>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</si>
  <si>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</si>
  <si>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</si>
  <si>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</si>
  <si>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</si>
  <si>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</si>
  <si>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</si>
  <si>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</si>
  <si>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</si>
  <si>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</si>
  <si>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</si>
  <si>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</si>
  <si>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</si>
  <si>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</si>
  <si>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</si>
  <si>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</si>
  <si>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</si>
  <si>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</si>
  <si>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</si>
  <si>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</si>
  <si>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</si>
  <si>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</si>
  <si>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</si>
  <si>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</si>
  <si>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</si>
  <si>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</si>
  <si>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</si>
  <si>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</si>
  <si>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</si>
  <si>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</si>
  <si>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</si>
  <si>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</si>
  <si>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</si>
  <si>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</si>
  <si>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</si>
  <si>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</si>
  <si>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</si>
  <si>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</si>
  <si>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</si>
  <si>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</si>
  <si>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</si>
  <si>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</si>
  <si>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</si>
  <si>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</si>
  <si>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</si>
  <si>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</si>
  <si>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</si>
  <si>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</si>
  <si>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</si>
  <si>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</si>
  <si>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</si>
  <si>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</si>
  <si>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</si>
  <si>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</si>
  <si>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</si>
  <si>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</si>
  <si>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</si>
  <si>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</si>
  <si>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</si>
  <si>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</si>
  <si>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</si>
  <si>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</si>
  <si>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</si>
  <si>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</si>
  <si>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</si>
  <si>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</si>
  <si>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</si>
  <si>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</si>
  <si>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</si>
  <si>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</si>
  <si>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</si>
  <si>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</si>
  <si>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</si>
  <si>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</si>
  <si>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</si>
  <si>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</si>
  <si>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</si>
  <si>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</si>
  <si>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</si>
  <si>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</si>
  <si>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</si>
  <si>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</si>
  <si>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</si>
  <si>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</si>
  <si>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</si>
  <si>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</si>
  <si>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</si>
  <si>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</si>
  <si>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</si>
  <si>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</si>
  <si>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</si>
  <si>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</si>
  <si>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</si>
  <si>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</si>
  <si>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</si>
  <si>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</si>
  <si>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</si>
  <si>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</si>
  <si>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</si>
  <si>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</si>
  <si>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</si>
  <si>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</si>
  <si>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</si>
  <si>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</si>
  <si>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</si>
  <si>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</si>
  <si>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</si>
  <si>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</si>
  <si>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</si>
  <si>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</si>
  <si>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</si>
  <si>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</si>
  <si>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</si>
  <si>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</si>
  <si>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</si>
  <si>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</si>
  <si>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</si>
  <si>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</si>
  <si>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</si>
  <si>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</si>
  <si>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</si>
  <si>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</si>
  <si>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</si>
  <si>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</si>
  <si>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</si>
  <si>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</si>
  <si>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</si>
  <si>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</si>
  <si>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</si>
  <si>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</si>
  <si>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</si>
  <si>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</si>
  <si>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</si>
  <si>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</si>
  <si>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</si>
  <si>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</si>
  <si>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</si>
  <si>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</si>
  <si>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</si>
  <si>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</si>
  <si>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</si>
  <si>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</si>
  <si>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</si>
  <si>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</si>
  <si>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</si>
  <si>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</si>
  <si>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</si>
  <si>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</si>
  <si>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</si>
  <si>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</si>
  <si>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</si>
  <si>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</si>
  <si>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</si>
  <si>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</si>
  <si>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</si>
  <si>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</si>
  <si>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</si>
  <si>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</si>
  <si>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</si>
  <si>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</si>
  <si>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</si>
  <si>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</si>
  <si>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</si>
  <si>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</si>
  <si>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</si>
  <si>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</si>
  <si>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</si>
  <si>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</si>
  <si>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</si>
  <si>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</si>
  <si>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</si>
  <si>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</si>
  <si>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</si>
  <si>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</si>
  <si>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</si>
  <si>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</si>
  <si>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</si>
  <si>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</si>
  <si>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</si>
  <si>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</si>
  <si>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</si>
  <si>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</si>
  <si>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</si>
  <si>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</si>
  <si>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</si>
  <si>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</si>
  <si>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</si>
  <si>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</si>
  <si>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</si>
  <si>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</si>
  <si>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</si>
  <si>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</si>
  <si>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</si>
  <si>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</si>
  <si>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</si>
  <si>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</si>
  <si>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</si>
  <si>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</si>
  <si>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</si>
  <si>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</si>
  <si>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</si>
  <si>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</si>
  <si>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</si>
  <si>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</si>
  <si>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</si>
  <si>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</si>
  <si>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</si>
  <si>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</si>
  <si>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</si>
  <si>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</si>
  <si>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</si>
  <si>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</si>
  <si>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</si>
  <si>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</si>
  <si>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</si>
  <si>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</si>
  <si>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</si>
  <si>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</si>
  <si>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</si>
  <si>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</si>
  <si>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</si>
  <si>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</si>
  <si>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</si>
  <si>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</si>
  <si>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</si>
  <si>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</si>
  <si>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</si>
  <si>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</si>
  <si>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</si>
  <si>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</si>
  <si>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</si>
  <si>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</si>
  <si>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</si>
  <si>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</si>
  <si>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</si>
  <si>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</si>
  <si>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</si>
  <si>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</si>
  <si>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</si>
  <si>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</si>
  <si>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</si>
  <si>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</si>
  <si>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</si>
  <si>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</si>
  <si>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</si>
  <si>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</si>
  <si>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</si>
  <si>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</si>
  <si>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</si>
  <si>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</si>
  <si>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</si>
  <si>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</si>
  <si>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</si>
  <si>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</si>
  <si>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</si>
  <si>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</si>
  <si>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</si>
  <si>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</si>
  <si>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</si>
  <si>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</si>
  <si>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</si>
  <si>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</si>
  <si>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</si>
  <si>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</si>
  <si>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</si>
  <si>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</si>
  <si>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</si>
  <si>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</si>
  <si>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</si>
  <si>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</si>
  <si>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</si>
  <si>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</si>
  <si>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</si>
  <si>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</si>
  <si>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</si>
  <si>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</si>
  <si>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</si>
  <si>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</si>
  <si>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</si>
  <si>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</si>
  <si>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</si>
  <si>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</si>
  <si>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</si>
  <si>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</si>
  <si>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</si>
  <si>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</si>
  <si>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</si>
  <si>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</si>
  <si>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</si>
  <si>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</si>
  <si>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</si>
  <si>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</si>
  <si>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</si>
  <si>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</si>
  <si>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</si>
  <si>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</si>
  <si>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</si>
  <si>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</si>
  <si>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</si>
  <si>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</si>
  <si>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</si>
  <si>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</si>
  <si>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</si>
  <si>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</si>
  <si>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</si>
  <si>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</si>
  <si>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</si>
  <si>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</si>
  <si>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</si>
  <si>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</si>
  <si>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</si>
  <si>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</si>
  <si>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</si>
  <si>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</si>
  <si>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</si>
  <si>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</si>
  <si>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</si>
  <si>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</si>
  <si>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</si>
  <si>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</si>
  <si>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</si>
  <si>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</si>
  <si>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</si>
  <si>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</si>
  <si>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</si>
  <si>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</si>
  <si>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</si>
  <si>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</si>
  <si>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</si>
  <si>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</si>
  <si>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</si>
  <si>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</si>
  <si>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</si>
  <si>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</si>
  <si>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</si>
  <si>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</si>
  <si>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</si>
  <si>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</si>
  <si>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</si>
  <si>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</si>
  <si>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</si>
  <si>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</si>
  <si>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</si>
  <si>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</si>
  <si>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</si>
  <si>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</si>
  <si>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</si>
  <si>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</si>
  <si>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</si>
  <si>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</si>
  <si>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</si>
  <si>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</si>
  <si>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</si>
  <si>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</si>
  <si>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</si>
  <si>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</si>
  <si>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</si>
  <si>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</si>
  <si>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</si>
  <si>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</si>
  <si>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</si>
  <si>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</si>
  <si>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</si>
  <si>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</si>
  <si>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</si>
  <si>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</si>
  <si>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</si>
  <si>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</si>
  <si>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</si>
  <si>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</si>
  <si>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</si>
  <si>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</si>
  <si>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</si>
  <si>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</si>
  <si>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</si>
  <si>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</si>
  <si>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</si>
  <si>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</si>
  <si>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</si>
  <si>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</si>
  <si>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</si>
  <si>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</si>
  <si>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</si>
  <si>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</si>
  <si>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</si>
  <si>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</si>
  <si>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</si>
  <si>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</si>
  <si>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</si>
  <si>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</si>
  <si>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</si>
  <si>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</si>
  <si>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</si>
  <si>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</si>
  <si>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</si>
  <si>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</si>
  <si>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</si>
  <si>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</si>
  <si>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</si>
  <si>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</si>
  <si>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</si>
  <si>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</si>
  <si>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</si>
  <si>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</si>
  <si>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</si>
  <si>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</si>
  <si>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</si>
  <si>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</si>
  <si>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</si>
  <si>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</si>
  <si>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</si>
  <si>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</si>
  <si>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</si>
  <si>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</si>
  <si>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</si>
  <si>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</si>
  <si>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</si>
  <si>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</si>
  <si>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</si>
  <si>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</si>
  <si>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</si>
  <si>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</si>
  <si>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</si>
  <si>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</si>
  <si>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</si>
  <si>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</si>
  <si>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</si>
  <si>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</si>
  <si>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</si>
  <si>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</si>
  <si>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</si>
  <si>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</si>
  <si>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</si>
  <si>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</si>
  <si>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</si>
  <si>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</si>
  <si>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</si>
  <si>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</si>
  <si>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</si>
  <si>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</si>
  <si>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</si>
  <si>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</si>
  <si>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</si>
  <si>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</si>
  <si>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</si>
  <si>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</si>
  <si>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</si>
  <si>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</si>
  <si>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</si>
  <si>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</si>
  <si>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</si>
  <si>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</si>
  <si>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</si>
  <si>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</si>
  <si>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</si>
  <si>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</si>
  <si>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</si>
  <si>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</si>
  <si>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</si>
  <si>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</si>
  <si>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</si>
  <si>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</si>
  <si>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</si>
  <si>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</si>
  <si>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</si>
  <si>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</si>
  <si>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</si>
  <si>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</si>
  <si>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</si>
  <si>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</si>
  <si>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</si>
  <si>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</si>
  <si>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</si>
  <si>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</si>
  <si>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</si>
  <si>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</si>
  <si>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</si>
  <si>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</si>
  <si>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</si>
  <si>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</si>
  <si>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</si>
  <si>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</si>
  <si>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</si>
  <si>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</si>
  <si>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</si>
  <si>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</si>
  <si>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</si>
  <si>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</si>
  <si>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</si>
  <si>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</si>
  <si>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</si>
  <si>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</si>
  <si>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</si>
  <si>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</si>
  <si>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</si>
  <si>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</si>
  <si>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</si>
  <si>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</si>
  <si>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</si>
  <si>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</si>
  <si>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</si>
  <si>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</si>
  <si>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</si>
  <si>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</si>
  <si>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</si>
  <si>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</si>
  <si>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</si>
  <si>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</si>
  <si>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</si>
  <si>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</si>
  <si>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</si>
  <si>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</si>
  <si>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</si>
  <si>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</si>
  <si>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</si>
  <si>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</si>
  <si>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</si>
  <si>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</si>
  <si>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</si>
  <si>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</si>
  <si>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</si>
  <si>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</si>
  <si>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</si>
  <si>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</si>
  <si>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</si>
  <si>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</si>
  <si>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</si>
  <si>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</si>
  <si>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</si>
  <si>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</si>
  <si>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</si>
  <si>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</si>
  <si>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</si>
  <si>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</si>
  <si>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</si>
  <si>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</si>
  <si>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</si>
  <si>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</si>
  <si>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</si>
  <si>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</si>
  <si>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</si>
  <si>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</si>
  <si>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</si>
  <si>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</si>
  <si>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</si>
  <si>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</si>
  <si>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</si>
  <si>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</si>
  <si>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</si>
  <si>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</si>
  <si>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</si>
  <si>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</si>
  <si>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</si>
  <si>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</si>
  <si>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</si>
  <si>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</si>
  <si>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</si>
  <si>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</si>
  <si>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</si>
  <si>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</si>
  <si>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</si>
  <si>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</si>
  <si>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</si>
  <si>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</si>
  <si>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</si>
  <si>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</si>
  <si>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</si>
  <si>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</si>
  <si>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</si>
  <si>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</si>
  <si>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</si>
  <si>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</si>
  <si>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</si>
  <si>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</si>
  <si>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</si>
  <si>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</si>
  <si>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</si>
  <si>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</si>
  <si>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</si>
  <si>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</si>
  <si>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</si>
  <si>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</si>
  <si>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</si>
  <si>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</si>
  <si>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</si>
  <si>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</si>
  <si>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</si>
  <si>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</si>
  <si>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</si>
  <si>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</si>
  <si>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</si>
  <si>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</si>
  <si>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</si>
  <si>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</si>
  <si>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</si>
  <si>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</si>
  <si>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</si>
  <si>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</si>
  <si>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</si>
  <si>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</si>
  <si>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</si>
  <si>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</si>
  <si>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</si>
  <si>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</si>
  <si>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</si>
  <si>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</si>
  <si>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</si>
  <si>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</si>
  <si>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</si>
  <si>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</si>
  <si>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</si>
  <si>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</si>
  <si>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</si>
  <si>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</si>
  <si>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</si>
  <si>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</si>
  <si>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</si>
  <si>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</si>
  <si>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</si>
  <si>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</si>
  <si>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</si>
  <si>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</si>
  <si>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</si>
  <si>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</si>
  <si>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</si>
  <si>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</si>
  <si>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</si>
  <si>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</si>
  <si>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</si>
  <si>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</si>
  <si>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</si>
  <si>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</si>
  <si>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</si>
  <si>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</si>
  <si>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</si>
  <si>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</si>
  <si>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</si>
  <si>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</si>
  <si>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</si>
  <si>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</si>
  <si>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</si>
  <si>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</si>
  <si>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</si>
  <si>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</si>
  <si>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</si>
  <si>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</si>
  <si>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</si>
  <si>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</si>
  <si>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</si>
  <si>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</si>
  <si>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</si>
  <si>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</si>
  <si>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</si>
  <si>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</si>
  <si>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</si>
  <si>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</si>
  <si>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</si>
  <si>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</si>
  <si>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</si>
  <si>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</si>
  <si>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</si>
  <si>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</si>
  <si>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</si>
  <si>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</si>
  <si>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</si>
  <si>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</si>
  <si>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</si>
  <si>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</si>
  <si>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</si>
  <si>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</si>
  <si>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</si>
  <si>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</si>
  <si>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</si>
  <si>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</si>
  <si>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</si>
  <si>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</si>
  <si>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</si>
  <si>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</si>
  <si>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</si>
  <si>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</si>
  <si>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</si>
  <si>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</si>
  <si>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</si>
  <si>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</si>
  <si>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</si>
  <si>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</si>
  <si>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</si>
  <si>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</si>
  <si>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</si>
  <si>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</si>
  <si>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</si>
  <si>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</si>
  <si>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</si>
  <si>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</si>
  <si>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</si>
  <si>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</si>
  <si>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</si>
  <si>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</si>
  <si>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</si>
  <si>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</si>
  <si>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</si>
  <si>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</si>
  <si>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</si>
  <si>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</si>
  <si>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</si>
  <si>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</si>
  <si>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</si>
  <si>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</si>
  <si>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</si>
  <si>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</si>
  <si>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</si>
  <si>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</si>
  <si>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</si>
  <si>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</si>
  <si>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</si>
  <si>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</si>
  <si>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</si>
  <si>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</si>
  <si>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</si>
  <si>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</si>
  <si>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</si>
  <si>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</si>
  <si>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</si>
  <si>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</si>
  <si>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</si>
  <si>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</si>
  <si>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</si>
  <si>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</si>
  <si>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</si>
  <si>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</si>
  <si>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</si>
  <si>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</si>
  <si>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</si>
  <si>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</si>
  <si>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</si>
  <si>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</si>
  <si>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</si>
  <si>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</si>
  <si>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</si>
  <si>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</si>
  <si>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</si>
  <si>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</si>
  <si>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</si>
  <si>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</si>
  <si>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</si>
  <si>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</si>
  <si>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</si>
  <si>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</si>
  <si>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</si>
  <si>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</si>
  <si>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</si>
  <si>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</si>
  <si>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</si>
  <si>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</si>
  <si>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</si>
  <si>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</si>
  <si>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</si>
  <si>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</si>
  <si>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</si>
  <si>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</si>
  <si>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</si>
  <si>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</si>
  <si>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</si>
  <si>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</si>
  <si>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</si>
  <si>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</si>
  <si>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</si>
  <si>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</si>
  <si>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</si>
  <si>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</si>
  <si>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</si>
  <si>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</si>
  <si>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</si>
  <si>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</si>
  <si>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</si>
  <si>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</si>
  <si>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</si>
  <si>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</si>
  <si>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</si>
  <si>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</si>
  <si>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</si>
  <si>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</si>
  <si>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</si>
  <si>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</si>
  <si>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</si>
  <si>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</si>
  <si>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</si>
  <si>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</si>
  <si>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</si>
  <si>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</si>
  <si>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</si>
  <si>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</si>
  <si>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</si>
  <si>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</si>
  <si>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</si>
  <si>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</si>
  <si>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</si>
  <si>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</si>
  <si>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</si>
  <si>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</si>
  <si>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</si>
  <si>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</si>
  <si>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</si>
  <si>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</si>
  <si>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</si>
  <si>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</si>
  <si>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</si>
  <si>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</si>
  <si>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</si>
  <si>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</si>
  <si>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</si>
  <si>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</si>
  <si>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</si>
  <si>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</si>
  <si>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</si>
  <si>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</si>
  <si>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</si>
  <si>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</si>
  <si>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</si>
  <si>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</si>
  <si>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</si>
  <si>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</si>
  <si>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</si>
  <si>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</si>
  <si>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</si>
  <si>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</si>
  <si>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</si>
  <si>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</si>
  <si>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</si>
  <si>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</si>
  <si>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</si>
  <si>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</si>
  <si>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</si>
  <si>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</si>
  <si>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</si>
  <si>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</si>
  <si>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</si>
  <si>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</si>
  <si>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</si>
  <si>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</si>
  <si>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</si>
  <si>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</si>
  <si>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</si>
  <si>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</si>
  <si>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</si>
  <si>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</si>
  <si>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</si>
  <si>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</si>
  <si>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</si>
  <si>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</si>
  <si>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</si>
  <si>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</si>
  <si>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</si>
  <si>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</si>
  <si>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</si>
  <si>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</si>
  <si>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</si>
  <si>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</si>
  <si>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</si>
  <si>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</si>
  <si>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</si>
  <si>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</si>
  <si>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</si>
  <si>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</si>
  <si>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</si>
  <si>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</si>
  <si>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</si>
  <si>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</si>
  <si>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</si>
  <si>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</si>
  <si>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</si>
  <si>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</si>
  <si>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</si>
  <si>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</si>
  <si>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</si>
  <si>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</si>
  <si>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</si>
  <si>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</si>
  <si>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</si>
  <si>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</si>
  <si>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</si>
  <si>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</si>
  <si>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</si>
  <si>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</si>
  <si>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</si>
  <si>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</si>
  <si>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</si>
  <si>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</si>
  <si>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</si>
  <si>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</si>
  <si>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</si>
  <si>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</si>
  <si>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</si>
  <si>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</si>
  <si>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</si>
  <si>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</si>
  <si>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</si>
  <si>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</si>
  <si>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</si>
  <si>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</si>
  <si>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</si>
  <si>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</si>
  <si>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</si>
  <si>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</si>
  <si>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</si>
  <si>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</si>
  <si>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</si>
  <si>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</si>
  <si>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</si>
  <si>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</si>
  <si>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</si>
  <si>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</si>
  <si>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</si>
  <si>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</si>
  <si>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</si>
  <si>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</si>
  <si>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</si>
  <si>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</si>
  <si>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</si>
  <si>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</si>
  <si>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</si>
  <si>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</si>
  <si>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</si>
  <si>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</si>
  <si>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</si>
  <si>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</si>
  <si>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</si>
  <si>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</si>
  <si>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</si>
  <si>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</si>
  <si>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</si>
  <si>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</si>
  <si>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</si>
  <si>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</si>
  <si>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</si>
  <si>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</si>
  <si>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</si>
  <si>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</si>
  <si>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</si>
  <si>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</si>
  <si>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</si>
  <si>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</si>
  <si>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</si>
  <si>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</si>
  <si>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</si>
  <si>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</si>
  <si>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</si>
  <si>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</si>
  <si>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</si>
  <si>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</si>
  <si>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</si>
  <si>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</si>
  <si>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</si>
  <si>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</si>
  <si>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</si>
  <si>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</si>
  <si>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</si>
  <si>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</si>
  <si>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</si>
  <si>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</si>
  <si>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</si>
  <si>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</si>
  <si>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</si>
  <si>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</si>
  <si>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</si>
  <si>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</si>
  <si>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</si>
  <si>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</si>
  <si>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</si>
  <si>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</si>
  <si>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</si>
  <si>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</si>
  <si>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</si>
  <si>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</si>
  <si>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</si>
  <si>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</si>
  <si>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</si>
  <si>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</si>
  <si>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</si>
  <si>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</si>
  <si>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</si>
  <si>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</si>
  <si>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</si>
  <si>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</si>
  <si>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</si>
  <si>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</si>
  <si>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</si>
  <si>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</si>
  <si>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</si>
  <si>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</si>
  <si>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</si>
  <si>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</si>
  <si>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</si>
  <si>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</si>
  <si>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</si>
  <si>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</si>
  <si>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</si>
  <si>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</si>
  <si>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</si>
  <si>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</si>
  <si>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</si>
  <si>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</si>
  <si>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</si>
  <si>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</si>
  <si>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</si>
  <si>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</si>
  <si>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</si>
  <si>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</si>
  <si>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</si>
  <si>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</si>
  <si>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</si>
  <si>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</si>
  <si>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</si>
  <si>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</si>
  <si>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</si>
  <si>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</si>
  <si>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</si>
  <si>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</si>
  <si>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</si>
  <si>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</si>
  <si>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</si>
  <si>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</si>
  <si>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</si>
  <si>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</si>
  <si>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</si>
  <si>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</si>
  <si>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</si>
  <si>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</si>
  <si>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</si>
  <si>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</si>
  <si>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</si>
  <si>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</si>
  <si>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</si>
  <si>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</si>
  <si>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</si>
  <si>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</si>
  <si>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</si>
  <si>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</si>
  <si>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</si>
  <si>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</si>
  <si>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</si>
  <si>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</si>
  <si>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</si>
  <si>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</si>
  <si>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</si>
  <si>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</si>
  <si>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</si>
  <si>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</si>
  <si>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</si>
  <si>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</si>
  <si>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</si>
  <si>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</si>
  <si>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</si>
  <si>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</si>
  <si>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</si>
  <si>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</si>
  <si>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</si>
  <si>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</si>
  <si>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</si>
  <si>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</si>
  <si>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</si>
  <si>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</si>
  <si>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</si>
  <si>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</si>
  <si>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</si>
  <si>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</si>
  <si>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</si>
  <si>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</si>
  <si>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</si>
  <si>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</si>
  <si>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</si>
  <si>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</si>
  <si>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</si>
  <si>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</si>
  <si>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</si>
  <si>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</si>
  <si>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</si>
  <si>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</si>
  <si>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</si>
  <si>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</si>
  <si>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</si>
  <si>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</si>
  <si>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</si>
  <si>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</si>
  <si>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</si>
  <si>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</si>
  <si>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</si>
  <si>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</si>
  <si>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</si>
  <si>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</si>
  <si>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</si>
  <si>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</si>
  <si>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</si>
  <si>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</si>
  <si>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</si>
  <si>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</si>
  <si>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</si>
  <si>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</si>
  <si>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</si>
  <si>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</si>
  <si>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</si>
  <si>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</si>
  <si>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</si>
  <si>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</si>
  <si>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</si>
  <si>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</si>
  <si>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</si>
  <si>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</si>
  <si>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</si>
  <si>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</si>
  <si>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</si>
  <si>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</si>
  <si>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</si>
  <si>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</si>
  <si>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</si>
  <si>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</si>
  <si>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</si>
  <si>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</si>
  <si>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</si>
  <si>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</si>
  <si>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</si>
  <si>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</si>
  <si>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</si>
  <si>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</si>
  <si>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</si>
  <si>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</si>
  <si>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</si>
  <si>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</si>
  <si>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</si>
  <si>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</si>
  <si>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</si>
  <si>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</si>
  <si>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</si>
  <si>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</si>
  <si>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</si>
  <si>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</si>
  <si>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</si>
  <si>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</si>
  <si>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</si>
  <si>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</si>
  <si>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</si>
  <si>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</si>
  <si>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</si>
  <si>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</si>
  <si>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</si>
  <si>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</si>
  <si>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</si>
  <si>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</si>
  <si>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</si>
  <si>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</si>
  <si>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</si>
  <si>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</si>
  <si>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</si>
  <si>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</si>
  <si>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</si>
  <si>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</si>
  <si>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</si>
  <si>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</si>
  <si>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</si>
  <si>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</si>
  <si>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</si>
  <si>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</si>
  <si>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</si>
  <si>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</si>
  <si>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</si>
  <si>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</si>
  <si>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</si>
  <si>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</si>
  <si>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</si>
  <si>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</si>
  <si>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</si>
  <si>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</si>
  <si>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</si>
  <si>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</si>
  <si>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</si>
  <si>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</si>
  <si>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</si>
  <si>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</si>
  <si>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</si>
  <si>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</si>
  <si>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</si>
  <si>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</si>
  <si>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</si>
  <si>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</si>
  <si>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</si>
  <si>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</si>
  <si>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</si>
  <si>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</si>
  <si>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</si>
  <si>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</si>
  <si>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</si>
  <si>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</si>
  <si>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</si>
  <si>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</si>
  <si>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</si>
  <si>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</si>
  <si>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</si>
  <si>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</si>
  <si>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</si>
  <si>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</si>
  <si>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</si>
  <si>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</si>
  <si>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</si>
  <si>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</si>
  <si>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</si>
  <si>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</si>
  <si>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</si>
  <si>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</si>
  <si>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</si>
  <si>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</si>
  <si>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</si>
  <si>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</si>
  <si>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</si>
  <si>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</si>
  <si>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</si>
  <si>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</si>
  <si>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</si>
  <si>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</si>
  <si>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</si>
  <si>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</si>
  <si>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</si>
  <si>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</si>
  <si>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</si>
  <si>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</si>
  <si>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</si>
  <si>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</si>
  <si>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</si>
  <si>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</si>
  <si>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</si>
  <si>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</si>
  <si>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</si>
  <si>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</si>
  <si>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</si>
  <si>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</si>
  <si>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</si>
  <si>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</si>
  <si>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</si>
  <si>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</si>
  <si>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</si>
  <si>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</si>
  <si>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</si>
  <si>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</si>
  <si>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</si>
  <si>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</si>
  <si>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</si>
  <si>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</si>
  <si>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</si>
  <si>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</si>
  <si>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</si>
  <si>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</si>
  <si>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</si>
  <si>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</si>
  <si>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</si>
  <si>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</si>
  <si>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</si>
  <si>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</si>
  <si>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</si>
  <si>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</si>
  <si>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</si>
  <si>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</si>
  <si>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</si>
  <si>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</si>
  <si>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</si>
  <si>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</si>
  <si>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</si>
  <si>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</si>
  <si>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</si>
  <si>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</si>
  <si>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</si>
  <si>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</si>
  <si>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</si>
  <si>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</si>
  <si>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</si>
  <si>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</si>
  <si>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</si>
  <si>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</si>
  <si>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</si>
  <si>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</si>
  <si>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</si>
  <si>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</si>
  <si>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</si>
  <si>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</si>
  <si>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</si>
  <si>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</si>
  <si>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</si>
  <si>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</si>
  <si>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</si>
  <si>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</si>
  <si>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</si>
  <si>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</si>
  <si>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</si>
  <si>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</si>
  <si>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</si>
  <si>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</si>
  <si>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</si>
  <si>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</si>
  <si>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</si>
  <si>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</si>
  <si>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</si>
  <si>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</si>
  <si>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</si>
  <si>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</si>
  <si>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</si>
  <si>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</si>
  <si>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</si>
  <si>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</si>
  <si>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</si>
  <si>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</si>
  <si>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</si>
  <si>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</si>
  <si>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</si>
  <si>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</si>
  <si>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</si>
  <si>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</si>
  <si>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</si>
  <si>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</si>
  <si>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</si>
  <si>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</si>
  <si>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</si>
  <si>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</si>
  <si>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</si>
  <si>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</si>
  <si>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</si>
  <si>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</si>
  <si>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</si>
  <si>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</si>
  <si>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</si>
  <si>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</si>
  <si>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</si>
  <si>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</si>
  <si>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</si>
  <si>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</si>
  <si>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</si>
  <si>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</si>
  <si>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</si>
  <si>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</si>
  <si>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</si>
  <si>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</si>
  <si>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</si>
  <si>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</si>
  <si>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</si>
  <si>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</si>
  <si>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</si>
  <si>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</si>
  <si>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</si>
  <si>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</si>
  <si>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</si>
  <si>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</si>
  <si>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</si>
  <si>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</si>
  <si>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</si>
  <si>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</si>
  <si>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</si>
  <si>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</si>
  <si>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</si>
  <si>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</si>
  <si>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</si>
  <si>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</si>
  <si>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</si>
  <si>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</si>
  <si>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</si>
  <si>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</si>
  <si>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</si>
  <si>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</si>
  <si>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</si>
  <si>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</si>
  <si>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</si>
  <si>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</si>
  <si>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</si>
  <si>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</si>
  <si>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</si>
  <si>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</si>
  <si>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</si>
  <si>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</si>
  <si>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</si>
  <si>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</si>
  <si>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</si>
  <si>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</si>
  <si>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</si>
  <si>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</si>
  <si>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</si>
  <si>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</si>
  <si>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</si>
  <si>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</si>
  <si>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</si>
  <si>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</si>
  <si>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</si>
  <si>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</si>
  <si>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</si>
  <si>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</si>
  <si>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</si>
  <si>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</si>
  <si>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</si>
  <si>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</si>
  <si>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</si>
  <si>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</si>
  <si>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</si>
  <si>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</si>
  <si>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</si>
  <si>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</si>
  <si>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</si>
  <si>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</si>
  <si>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</si>
  <si>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</si>
  <si>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</si>
  <si>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</si>
  <si>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</si>
  <si>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</si>
  <si>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</si>
  <si>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</si>
  <si>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</si>
  <si>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</si>
  <si>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</si>
  <si>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</si>
  <si>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</si>
  <si>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</si>
  <si>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</si>
  <si>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</si>
  <si>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</si>
  <si>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</si>
  <si>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</si>
  <si>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</si>
  <si>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</si>
  <si>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</si>
  <si>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</si>
  <si>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</si>
  <si>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</si>
  <si>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</si>
  <si>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</si>
  <si>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</si>
  <si>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</si>
  <si>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</si>
  <si>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</si>
  <si>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</si>
  <si>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</si>
  <si>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</si>
  <si>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</si>
  <si>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</si>
  <si>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</si>
  <si>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</si>
  <si>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</si>
  <si>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</si>
  <si>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</si>
  <si>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</si>
  <si>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</si>
  <si>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</si>
  <si>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</si>
  <si>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</si>
  <si>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</si>
  <si>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</si>
  <si>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</si>
  <si>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</si>
  <si>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</si>
  <si>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</si>
  <si>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</si>
  <si>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</si>
  <si>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</si>
  <si>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</si>
  <si>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</si>
  <si>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</si>
  <si>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</si>
  <si>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</si>
  <si>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</si>
  <si>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</si>
  <si>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</si>
  <si>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</si>
  <si>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</si>
  <si>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</si>
  <si>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</si>
  <si>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</si>
  <si>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</si>
  <si>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</si>
  <si>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</si>
  <si>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</si>
  <si>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</si>
  <si>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</si>
  <si>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</si>
  <si>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</si>
  <si>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</si>
  <si>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</si>
  <si>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</si>
  <si>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</si>
  <si>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</si>
  <si>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</si>
  <si>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</si>
  <si>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</si>
  <si>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</si>
  <si>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</si>
  <si>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</si>
  <si>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</si>
  <si>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</si>
  <si>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</si>
  <si>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</si>
  <si>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</si>
  <si>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</si>
  <si>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</si>
  <si>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</si>
  <si>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</si>
  <si>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</si>
  <si>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</si>
  <si>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</si>
  <si>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</si>
  <si>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</si>
  <si>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</si>
  <si>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</si>
  <si>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</si>
  <si>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</si>
  <si>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</si>
  <si>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</si>
  <si>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</si>
  <si>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</si>
  <si>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</si>
  <si>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</si>
  <si>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</si>
  <si>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</si>
  <si>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</si>
  <si>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</si>
  <si>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</si>
  <si>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</si>
  <si>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</si>
  <si>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</si>
  <si>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</si>
  <si>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</si>
  <si>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</si>
  <si>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</si>
  <si>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</si>
  <si>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</si>
  <si>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</si>
  <si>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</si>
  <si>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</si>
  <si>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</si>
  <si>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</si>
  <si>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</si>
  <si>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</si>
  <si>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</si>
  <si>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</si>
  <si>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</si>
  <si>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</si>
  <si>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</si>
  <si>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</si>
  <si>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</si>
  <si>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</si>
  <si>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</si>
  <si>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</si>
  <si>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</si>
  <si>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</si>
  <si>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</si>
  <si>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</si>
  <si>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</si>
  <si>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</si>
  <si>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</si>
  <si>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</si>
  <si>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</si>
  <si>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</si>
  <si>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</si>
  <si>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</si>
  <si>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</si>
  <si>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</si>
  <si>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</si>
  <si>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</si>
  <si>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</si>
  <si>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</si>
  <si>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</si>
  <si>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</si>
  <si>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</si>
  <si>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</si>
  <si>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</si>
  <si>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</si>
  <si>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</si>
  <si>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</si>
  <si>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</si>
  <si>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</si>
  <si>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</si>
  <si>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</si>
  <si>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</si>
  <si>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</si>
  <si>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</si>
  <si>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</si>
  <si>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</si>
  <si>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</si>
  <si>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</si>
  <si>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</si>
  <si>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</si>
  <si>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</si>
  <si>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</si>
  <si>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</si>
  <si>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</si>
  <si>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</si>
  <si>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</si>
  <si>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</si>
  <si>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</si>
  <si>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</si>
  <si>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</si>
  <si>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</si>
  <si>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</si>
  <si>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</si>
  <si>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</si>
  <si>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</si>
  <si>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</si>
  <si>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</si>
  <si>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</si>
  <si>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</si>
  <si>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</si>
  <si>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</si>
  <si>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</si>
  <si>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</si>
  <si>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</si>
  <si>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</si>
  <si>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</si>
  <si>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</si>
  <si>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</si>
  <si>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</si>
  <si>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</si>
  <si>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</si>
  <si>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</si>
  <si>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</si>
  <si>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</si>
  <si>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</si>
  <si>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</si>
  <si>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</si>
  <si>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</si>
  <si>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</si>
  <si>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</si>
  <si>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</si>
  <si>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</si>
  <si>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</si>
  <si>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</si>
  <si>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</si>
  <si>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</si>
  <si>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</si>
  <si>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</si>
  <si>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</si>
  <si>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</si>
  <si>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</si>
  <si>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</si>
  <si>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</si>
  <si>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</si>
  <si>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</si>
  <si>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</si>
  <si>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</si>
  <si>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</si>
  <si>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</si>
  <si>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</si>
  <si>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</si>
  <si>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</si>
  <si>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</si>
  <si>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</si>
  <si>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</si>
  <si>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</si>
  <si>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</si>
  <si>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</si>
  <si>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</si>
  <si>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</si>
  <si>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</si>
  <si>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</si>
  <si>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</si>
  <si>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</si>
  <si>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</si>
  <si>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</si>
  <si>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</si>
  <si>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</si>
  <si>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</si>
  <si>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</si>
  <si>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</si>
  <si>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</si>
  <si>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</si>
  <si>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</si>
  <si>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</si>
  <si>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</si>
  <si>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</si>
  <si>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</si>
  <si>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</si>
  <si>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</si>
  <si>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</si>
  <si>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</si>
  <si>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</si>
  <si>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</si>
  <si>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</si>
  <si>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</si>
  <si>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</si>
  <si>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</si>
  <si>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</si>
  <si>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</si>
  <si>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</si>
  <si>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</si>
  <si>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</si>
  <si>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</si>
  <si>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</si>
  <si>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</si>
  <si>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</si>
  <si>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</si>
  <si>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</si>
  <si>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</si>
  <si>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</si>
  <si>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</si>
  <si>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</si>
  <si>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</si>
  <si>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</si>
  <si>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</si>
  <si>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</si>
  <si>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</si>
  <si>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</si>
  <si>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</si>
  <si>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</si>
  <si>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</si>
  <si>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</si>
  <si>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</si>
  <si>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</si>
  <si>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</si>
  <si>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</si>
  <si>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</si>
  <si>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</si>
  <si>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</si>
  <si>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</si>
  <si>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</si>
  <si>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</si>
  <si>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</si>
  <si>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</si>
  <si>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</si>
  <si>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</si>
  <si>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</si>
  <si>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</si>
  <si>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</si>
  <si>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</si>
  <si>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</si>
  <si>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</si>
  <si>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</si>
  <si>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</si>
  <si>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</si>
  <si>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</si>
  <si>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</si>
  <si>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</si>
  <si>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</si>
  <si>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</si>
  <si>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</si>
  <si>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</si>
  <si>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</si>
  <si>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</si>
  <si>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</si>
  <si>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</si>
  <si>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</si>
  <si>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</si>
  <si>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</si>
  <si>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</si>
  <si>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</si>
  <si>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</si>
  <si>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</si>
  <si>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</si>
  <si>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</si>
  <si>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</si>
  <si>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</si>
  <si>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</si>
  <si>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</si>
  <si>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</si>
  <si>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</si>
  <si>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</si>
  <si>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</si>
  <si>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</si>
  <si>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</si>
  <si>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</si>
  <si>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</si>
  <si>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</si>
  <si>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</si>
  <si>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</si>
  <si>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</si>
  <si>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</si>
  <si>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</si>
  <si>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</si>
  <si>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</si>
  <si>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</si>
  <si>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</si>
  <si>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</si>
  <si>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</si>
  <si>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</si>
  <si>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</si>
  <si>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</si>
  <si>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</si>
  <si>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</si>
  <si>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</si>
  <si>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</si>
  <si>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</si>
  <si>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</si>
  <si>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</si>
  <si>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</si>
  <si>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</si>
  <si>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</si>
  <si>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</si>
  <si>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</si>
  <si>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</si>
  <si>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</si>
  <si>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</si>
  <si>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</si>
  <si>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</si>
  <si>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</si>
  <si>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</si>
  <si>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</si>
  <si>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</si>
  <si>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</si>
  <si>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</si>
  <si>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</si>
  <si>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</si>
  <si>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</si>
  <si>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</si>
  <si>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</si>
  <si>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</si>
  <si>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</si>
  <si>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</si>
  <si>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</si>
  <si>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</si>
  <si>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</si>
  <si>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</si>
  <si>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</si>
  <si>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</si>
  <si>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</si>
  <si>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</si>
  <si>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</si>
  <si>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</si>
  <si>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</si>
  <si>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</si>
  <si>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</si>
  <si>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</si>
  <si>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</si>
  <si>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</si>
  <si>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</si>
  <si>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</si>
  <si>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</si>
  <si>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</si>
  <si>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</si>
  <si>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</si>
  <si>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</si>
  <si>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</si>
  <si>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</si>
  <si>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</si>
  <si>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</si>
  <si>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</si>
  <si>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</si>
  <si>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</si>
  <si>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</si>
  <si>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</si>
  <si>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</si>
  <si>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</si>
  <si>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</si>
  <si>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</si>
  <si>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</si>
  <si>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</si>
  <si>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</si>
  <si>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</si>
  <si>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</si>
  <si>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</si>
  <si>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</si>
  <si>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</si>
  <si>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</si>
  <si>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</si>
  <si>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</si>
  <si>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</si>
  <si>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</si>
  <si>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</si>
  <si>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</si>
  <si>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</si>
  <si>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</si>
  <si>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</si>
  <si>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</si>
  <si>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</si>
  <si>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</si>
  <si>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</si>
  <si>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</si>
  <si>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</si>
  <si>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</si>
  <si>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</si>
  <si>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</si>
  <si>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</si>
  <si>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</si>
  <si>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</si>
  <si>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</si>
  <si>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</si>
  <si>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</si>
  <si>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</si>
  <si>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</si>
  <si>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</si>
  <si>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</si>
  <si>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</si>
  <si>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</si>
  <si>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</si>
  <si>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</si>
  <si>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</si>
  <si>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</si>
  <si>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</si>
  <si>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</si>
  <si>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</si>
  <si>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</si>
  <si>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</si>
  <si>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</si>
  <si>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</si>
  <si>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</si>
  <si>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</si>
  <si>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</si>
  <si>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</si>
  <si>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</si>
  <si>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</si>
  <si>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</si>
  <si>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</si>
  <si>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</si>
  <si>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</si>
  <si>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</si>
  <si>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</si>
  <si>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</si>
  <si>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</si>
  <si>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</si>
  <si>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</si>
  <si>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</si>
  <si>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</si>
  <si>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</si>
  <si>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</si>
  <si>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</si>
  <si>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</si>
  <si>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</si>
  <si>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</si>
  <si>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</si>
  <si>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</si>
  <si>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</si>
  <si>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</si>
  <si>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</si>
  <si>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</si>
  <si>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</si>
  <si>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</si>
  <si>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</si>
  <si>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</si>
  <si>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</si>
  <si>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</si>
  <si>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</si>
  <si>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</si>
  <si>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</si>
  <si>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</si>
  <si>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</si>
  <si>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</si>
  <si>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</si>
  <si>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</si>
  <si>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</si>
  <si>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</si>
  <si>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</si>
  <si>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</si>
  <si>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</si>
  <si>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</si>
  <si>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</si>
  <si>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</si>
  <si>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</si>
  <si>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</si>
  <si>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</si>
  <si>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</si>
  <si>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</si>
  <si>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</si>
  <si>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</si>
  <si>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</si>
  <si>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</si>
  <si>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</si>
  <si>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</si>
  <si>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</si>
  <si>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</si>
  <si>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</si>
  <si>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</si>
  <si>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</si>
  <si>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</si>
  <si>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</si>
  <si>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</si>
  <si>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</si>
  <si>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</si>
  <si>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</si>
  <si>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</si>
  <si>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</si>
  <si>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</si>
  <si>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</si>
  <si>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</si>
  <si>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</si>
  <si>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</si>
  <si>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</si>
  <si>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</si>
  <si>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</si>
  <si>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</si>
  <si>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</si>
  <si>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</si>
  <si>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</si>
  <si>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</si>
  <si>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</si>
  <si>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</si>
  <si>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</si>
  <si>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</si>
  <si>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</si>
  <si>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</si>
  <si>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</si>
  <si>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</si>
  <si>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</si>
  <si>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</si>
  <si>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</si>
  <si>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</si>
  <si>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</si>
  <si>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</si>
  <si>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</si>
  <si>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</si>
  <si>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</si>
  <si>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</si>
  <si>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</si>
  <si>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</si>
  <si>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</si>
  <si>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</si>
  <si>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</si>
  <si>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</si>
  <si>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</si>
  <si>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</si>
  <si>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</si>
  <si>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</si>
  <si>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</si>
  <si>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</si>
  <si>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</si>
  <si>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</si>
  <si>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</si>
  <si>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</si>
  <si>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</si>
  <si>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</si>
  <si>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</si>
  <si>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</si>
  <si>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</si>
  <si>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</si>
  <si>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</si>
  <si>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</si>
  <si>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</si>
  <si>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</si>
  <si>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</si>
  <si>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</si>
  <si>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</si>
  <si>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</si>
  <si>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</si>
  <si>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</si>
  <si>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</si>
  <si>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</si>
  <si>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</si>
  <si>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</si>
  <si>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</si>
  <si>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</si>
  <si>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</si>
  <si>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</si>
  <si>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</si>
  <si>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</si>
  <si>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</si>
  <si>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</si>
  <si>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</si>
  <si>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</si>
  <si>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</si>
  <si>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</si>
  <si>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</si>
  <si>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</si>
  <si>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</si>
  <si>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</si>
  <si>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</si>
  <si>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</si>
  <si>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</si>
  <si>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</si>
  <si>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</si>
  <si>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</si>
  <si>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</si>
  <si>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</si>
  <si>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</si>
  <si>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</si>
  <si>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</si>
  <si>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</si>
  <si>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</si>
  <si>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</si>
  <si>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</si>
  <si>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</si>
  <si>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</si>
  <si>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</si>
  <si>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</si>
  <si>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</si>
  <si>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</si>
  <si>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</si>
  <si>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</si>
  <si>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</si>
  <si>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</si>
  <si>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</si>
  <si>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</si>
  <si>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</si>
  <si>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</si>
  <si>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</si>
  <si>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</si>
  <si>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</si>
  <si>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</si>
  <si>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</si>
  <si>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</si>
  <si>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</si>
  <si>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</si>
  <si>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</si>
  <si>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</si>
  <si>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</si>
  <si>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</si>
  <si>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</si>
  <si>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</si>
  <si>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</si>
  <si>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</si>
  <si>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</si>
  <si>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</si>
  <si>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</si>
  <si>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</si>
  <si>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</si>
  <si>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</si>
  <si>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</si>
  <si>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</si>
  <si>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</si>
  <si>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</si>
  <si>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</si>
  <si>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</si>
  <si>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</si>
  <si>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</si>
  <si>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</si>
  <si>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</si>
  <si>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</si>
  <si>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</si>
  <si>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</si>
  <si>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</si>
  <si>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</si>
  <si>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</si>
  <si>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</si>
  <si>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</si>
  <si>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</si>
  <si>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</si>
  <si>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</si>
  <si>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</si>
  <si>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</si>
  <si>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</si>
  <si>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</si>
  <si>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</si>
  <si>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</si>
  <si>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</si>
  <si>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</si>
  <si>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</si>
  <si>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</si>
  <si>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</si>
  <si>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</si>
  <si>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</si>
  <si>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</si>
  <si>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</si>
  <si>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</si>
  <si>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</si>
  <si>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</si>
  <si>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</si>
  <si>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</si>
  <si>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</si>
  <si>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</si>
  <si>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</si>
  <si>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</si>
  <si>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</si>
  <si>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</si>
  <si>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</si>
  <si>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</si>
  <si>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</si>
  <si>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</si>
  <si>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</si>
  <si>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</si>
  <si>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</si>
  <si>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</si>
  <si>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</si>
  <si>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</si>
  <si>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</si>
  <si>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</si>
  <si>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</si>
  <si>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</si>
  <si>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</si>
  <si>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</si>
  <si>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</si>
  <si>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</si>
  <si>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</si>
  <si>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</si>
  <si>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</si>
  <si>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</si>
  <si>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</si>
  <si>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</si>
  <si>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</si>
  <si>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</si>
  <si>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</si>
  <si>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</si>
  <si>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</si>
  <si>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</si>
  <si>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</si>
  <si>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</si>
  <si>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</si>
  <si>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</si>
  <si>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</si>
  <si>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</si>
  <si>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</si>
  <si>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</si>
  <si>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</si>
  <si>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</si>
  <si>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</si>
  <si>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</si>
  <si>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</si>
  <si>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</si>
  <si>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</si>
  <si>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</si>
  <si>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</si>
  <si>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</si>
  <si>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</si>
  <si>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</si>
  <si>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</si>
  <si>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</si>
  <si>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</si>
  <si>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</si>
  <si>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</si>
  <si>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</si>
  <si>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</si>
  <si>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</si>
  <si>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</si>
  <si>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</si>
  <si>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</si>
  <si>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</si>
  <si>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</si>
  <si>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</si>
  <si>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</si>
  <si>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</si>
  <si>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</si>
  <si>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</si>
  <si>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</si>
  <si>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</si>
  <si>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</si>
  <si>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</si>
  <si>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</si>
  <si>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</si>
  <si>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</si>
  <si>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</si>
  <si>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</si>
  <si>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</si>
  <si>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</si>
  <si>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</si>
  <si>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</si>
  <si>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</si>
  <si>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</si>
  <si>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</si>
  <si>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</si>
  <si>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</si>
  <si>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</si>
  <si>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</si>
  <si>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</si>
  <si>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</si>
  <si>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</si>
  <si>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</si>
  <si>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</si>
  <si>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</si>
  <si>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</si>
  <si>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</si>
  <si>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</si>
  <si>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</si>
  <si>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</si>
  <si>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</si>
  <si>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</si>
  <si>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</si>
  <si>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</si>
  <si>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</si>
  <si>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</si>
  <si>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</si>
  <si>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</si>
  <si>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</si>
  <si>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</si>
  <si>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</si>
  <si>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</si>
  <si>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</si>
  <si>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</si>
  <si>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</si>
  <si>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</si>
  <si>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</si>
  <si>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</si>
  <si>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</si>
  <si>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</si>
  <si>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</si>
  <si>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</si>
  <si>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</si>
  <si>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</si>
  <si>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</si>
  <si>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</si>
  <si>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</si>
  <si>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</si>
  <si>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</si>
  <si>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</si>
  <si>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</si>
  <si>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</si>
  <si>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</si>
  <si>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</si>
  <si>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</si>
  <si>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</si>
  <si>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</si>
  <si>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</si>
  <si>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</si>
  <si>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</si>
  <si>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</si>
  <si>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</si>
  <si>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</si>
  <si>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</si>
  <si>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</si>
  <si>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</si>
  <si>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</si>
  <si>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</si>
  <si>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</si>
  <si>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</si>
  <si>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</si>
  <si>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</si>
  <si>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</si>
  <si>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</si>
  <si>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</si>
  <si>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</si>
  <si>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</si>
  <si>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</si>
  <si>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</si>
  <si>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</si>
  <si>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</si>
  <si>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</si>
  <si>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</si>
  <si>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</si>
  <si>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</si>
  <si>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</si>
  <si>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</si>
  <si>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</si>
  <si>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</si>
  <si>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</si>
  <si>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</si>
  <si>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</si>
  <si>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</si>
  <si>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</si>
  <si>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</si>
  <si>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</si>
  <si>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</si>
  <si>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</si>
  <si>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</si>
  <si>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</si>
  <si>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</si>
  <si>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</si>
  <si>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</si>
  <si>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</si>
  <si>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</si>
  <si>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</si>
  <si>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</si>
  <si>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</si>
  <si>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</si>
  <si>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</si>
  <si>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</si>
  <si>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</si>
  <si>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</si>
  <si>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</si>
  <si>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</si>
  <si>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</si>
  <si>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</si>
  <si>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</si>
  <si>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</si>
  <si>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</si>
  <si>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</si>
  <si>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</si>
  <si>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</si>
  <si>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</si>
  <si>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</si>
  <si>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</si>
  <si>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</si>
  <si>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</si>
  <si>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</si>
  <si>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</si>
  <si>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</si>
  <si>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</si>
  <si>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</si>
  <si>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</si>
  <si>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</si>
  <si>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</si>
  <si>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</si>
  <si>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</si>
  <si>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</si>
  <si>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</si>
  <si>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</si>
  <si>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</si>
  <si>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</si>
  <si>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</si>
  <si>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</si>
  <si>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</si>
  <si>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</si>
  <si>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</si>
  <si>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</si>
  <si>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</si>
  <si>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</si>
  <si>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</si>
  <si>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</si>
  <si>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</si>
  <si>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</si>
  <si>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</si>
  <si>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</si>
  <si>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</si>
  <si>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</si>
  <si>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</si>
  <si>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</si>
  <si>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</si>
  <si>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</si>
  <si>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</si>
  <si>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</si>
  <si>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</si>
  <si>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</si>
  <si>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</si>
  <si>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</si>
  <si>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</si>
  <si>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</si>
  <si>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</si>
  <si>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</si>
  <si>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</si>
  <si>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</si>
  <si>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</si>
  <si>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</si>
  <si>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</si>
  <si>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</si>
  <si>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</si>
  <si>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</si>
  <si>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</si>
  <si>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</si>
  <si>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</si>
  <si>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</si>
  <si>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</si>
  <si>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</si>
  <si>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</si>
  <si>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</si>
  <si>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</si>
  <si>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</si>
  <si>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</si>
  <si>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</si>
  <si>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</si>
  <si>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</si>
  <si>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</si>
  <si>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</si>
  <si>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</si>
  <si>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</si>
  <si>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</si>
  <si>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</si>
  <si>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</si>
  <si>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</si>
  <si>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</si>
  <si>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</si>
  <si>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</si>
  <si>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</si>
  <si>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</si>
  <si>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</si>
  <si>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</si>
  <si>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</si>
  <si>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</si>
  <si>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</si>
  <si>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</si>
  <si>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</si>
  <si>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</si>
  <si>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</si>
  <si>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</si>
  <si>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</si>
  <si>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</si>
  <si>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</si>
  <si>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</si>
  <si>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</si>
  <si>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</si>
  <si>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</si>
  <si>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</si>
  <si>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</si>
  <si>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</si>
  <si>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</si>
  <si>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</si>
  <si>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</si>
  <si>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</si>
  <si>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</si>
  <si>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</si>
  <si>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</si>
  <si>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</si>
  <si>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</si>
  <si>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</si>
  <si>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</si>
  <si>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</si>
  <si>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</si>
  <si>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</si>
  <si>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</si>
  <si>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</si>
  <si>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</si>
  <si>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</si>
  <si>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</si>
  <si>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</si>
  <si>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</si>
  <si>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</si>
  <si>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</si>
  <si>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</si>
  <si>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</si>
  <si>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</si>
  <si>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</si>
  <si>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</si>
  <si>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</si>
  <si>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</si>
  <si>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</si>
  <si>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</si>
  <si>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</si>
  <si>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</si>
  <si>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</si>
  <si>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</si>
  <si>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</si>
  <si>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</si>
  <si>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</si>
  <si>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</si>
  <si>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</si>
  <si>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</si>
  <si>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</si>
  <si>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</si>
  <si>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</si>
  <si>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</si>
  <si>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</si>
  <si>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</si>
  <si>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</si>
  <si>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</si>
  <si>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</si>
  <si>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</si>
  <si>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</si>
  <si>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</si>
  <si>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</si>
  <si>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</si>
  <si>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</si>
  <si>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</si>
  <si>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</si>
  <si>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</si>
  <si>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</si>
  <si>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</si>
  <si>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</si>
  <si>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</si>
  <si>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</si>
  <si>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</si>
  <si>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</si>
  <si>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</si>
  <si>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</si>
  <si>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</si>
  <si>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</si>
  <si>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</si>
  <si>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</si>
  <si>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</si>
  <si>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</si>
  <si>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</si>
  <si>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</si>
  <si>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</si>
  <si>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</si>
  <si>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</si>
  <si>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</si>
  <si>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</si>
  <si>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</si>
  <si>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</si>
  <si>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</si>
  <si>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</si>
  <si>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</si>
  <si>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</si>
  <si>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</si>
  <si>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</si>
  <si>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</si>
  <si>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</si>
  <si>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</si>
  <si>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</si>
  <si>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</si>
  <si>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</si>
  <si>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</si>
  <si>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</si>
  <si>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</si>
  <si>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</si>
  <si>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</si>
  <si>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</si>
  <si>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</si>
  <si>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</si>
  <si>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</si>
  <si>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</si>
  <si>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</si>
  <si>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</si>
  <si>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</si>
  <si>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</si>
  <si>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</si>
  <si>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</si>
  <si>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</si>
  <si>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</si>
  <si>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</si>
  <si>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</si>
  <si>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</si>
  <si>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</si>
  <si>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</si>
  <si>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</si>
  <si>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</si>
  <si>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</si>
  <si>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</si>
  <si>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</si>
  <si>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</si>
  <si>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</si>
  <si>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</si>
  <si>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</si>
  <si>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</si>
  <si>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</si>
  <si>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</si>
  <si>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</si>
  <si>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</si>
  <si>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</si>
  <si>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</si>
  <si>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</si>
  <si>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</si>
  <si>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</si>
  <si>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</si>
  <si>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</si>
  <si>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</si>
  <si>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</si>
  <si>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</si>
  <si>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</si>
  <si>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</si>
  <si>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</si>
  <si>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</si>
  <si>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</si>
  <si>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</si>
  <si>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</si>
  <si>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</si>
  <si>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</si>
  <si>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</si>
  <si>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</si>
  <si>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</si>
  <si>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</si>
  <si>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</si>
  <si>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</si>
  <si>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</si>
  <si>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</si>
  <si>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</si>
  <si>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</si>
  <si>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</si>
  <si>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</si>
  <si>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</si>
  <si>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</si>
  <si>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</si>
  <si>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</si>
  <si>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</si>
  <si>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</si>
  <si>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</si>
  <si>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</si>
  <si>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</si>
  <si>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</si>
  <si>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</si>
  <si>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</si>
  <si>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</si>
  <si>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</si>
  <si>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</si>
  <si>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</si>
  <si>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</si>
  <si>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</si>
  <si>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</si>
  <si>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</si>
  <si>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</si>
  <si>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</si>
  <si>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</si>
  <si>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</si>
  <si>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</si>
  <si>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</si>
  <si>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</si>
  <si>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</si>
  <si>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</si>
  <si>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</si>
  <si>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</si>
  <si>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</si>
  <si>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</si>
  <si>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</si>
  <si>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</si>
  <si>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</si>
  <si>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</si>
  <si>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</si>
  <si>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</si>
  <si>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</si>
  <si>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</si>
  <si>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</si>
  <si>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</si>
  <si>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</si>
  <si>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</si>
  <si>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</si>
  <si>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</si>
  <si>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</si>
  <si>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</si>
  <si>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</si>
  <si>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</si>
  <si>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</si>
  <si>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</si>
  <si>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</si>
  <si>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</si>
  <si>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</si>
  <si>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</si>
  <si>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</si>
  <si>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</si>
  <si>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</si>
  <si>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</si>
  <si>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</si>
  <si>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</si>
  <si>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</si>
  <si>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</si>
  <si>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</si>
  <si>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</si>
  <si>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</si>
  <si>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</si>
  <si>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</si>
  <si>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</si>
  <si>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</si>
  <si>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</si>
  <si>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</si>
  <si>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</si>
  <si>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</si>
  <si>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</si>
  <si>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</si>
  <si>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</si>
  <si>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</si>
  <si>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</si>
  <si>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</si>
  <si>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</si>
  <si>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</si>
  <si>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</si>
  <si>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</si>
  <si>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</si>
  <si>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</si>
  <si>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</si>
  <si>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</si>
  <si>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</si>
  <si>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</si>
  <si>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</si>
  <si>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</si>
  <si>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</si>
  <si>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</si>
  <si>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</si>
  <si>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</si>
  <si>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</si>
  <si>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</si>
  <si>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</si>
  <si>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</si>
  <si>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</si>
  <si>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</si>
  <si>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</si>
  <si>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</si>
  <si>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</si>
  <si>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</si>
  <si>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</si>
  <si>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</si>
  <si>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</si>
  <si>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</si>
  <si>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</si>
  <si>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</si>
  <si>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</si>
  <si>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</si>
  <si>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</si>
  <si>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</si>
  <si>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</si>
  <si>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</si>
  <si>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</si>
  <si>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</si>
  <si>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</si>
  <si>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</si>
  <si>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</si>
  <si>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</si>
  <si>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</si>
  <si>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</si>
  <si>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</si>
  <si>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</si>
  <si>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</si>
  <si>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</si>
  <si>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</si>
  <si>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</si>
  <si>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</si>
  <si>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</si>
  <si>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</si>
  <si>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</si>
  <si>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</si>
  <si>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</si>
  <si>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</si>
  <si>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</si>
  <si>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</si>
  <si>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</si>
  <si>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</si>
  <si>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</si>
  <si>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</si>
  <si>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</si>
  <si>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</si>
  <si>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</si>
  <si>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</si>
  <si>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</si>
  <si>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</si>
  <si>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</si>
  <si>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</si>
  <si>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</si>
  <si>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</si>
  <si>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</si>
  <si>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</si>
  <si>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</si>
  <si>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</si>
  <si>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</si>
  <si>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</si>
  <si>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</si>
  <si>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</si>
  <si>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</si>
  <si>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</si>
  <si>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</si>
  <si>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</si>
  <si>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</si>
  <si>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</si>
  <si>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</si>
  <si>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</si>
  <si>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</si>
  <si>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</si>
  <si>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</si>
  <si>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</si>
  <si>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</si>
  <si>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</si>
  <si>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</si>
  <si>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</si>
  <si>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</si>
  <si>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</si>
  <si>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</si>
  <si>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</si>
  <si>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</si>
  <si>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</si>
  <si>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</si>
  <si>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</si>
  <si>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</si>
  <si>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</si>
  <si>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</si>
  <si>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</si>
  <si>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</si>
  <si>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</si>
  <si>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</si>
  <si>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</si>
  <si>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</si>
  <si>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</si>
  <si>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</si>
  <si>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</si>
  <si>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</si>
  <si>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</si>
  <si>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</si>
  <si>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</si>
  <si>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</si>
  <si>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</si>
  <si>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</si>
  <si>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</si>
  <si>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</si>
  <si>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</si>
  <si>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</si>
  <si>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</si>
  <si>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</si>
  <si>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</si>
  <si>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</si>
  <si>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</si>
  <si>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</si>
  <si>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</si>
  <si>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</si>
  <si>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</si>
  <si>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</si>
  <si>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</si>
  <si>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</si>
  <si>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</si>
  <si>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</si>
  <si>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</si>
  <si>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</si>
  <si>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</si>
  <si>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</si>
  <si>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</si>
  <si>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</si>
  <si>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</si>
  <si>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</si>
  <si>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</si>
  <si>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</si>
  <si>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</si>
  <si>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</si>
  <si>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</si>
  <si>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</si>
  <si>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</si>
  <si>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</si>
  <si>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</si>
  <si>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</si>
  <si>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</si>
  <si>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</si>
  <si>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</si>
  <si>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</si>
  <si>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</si>
  <si>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</si>
  <si>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</si>
  <si>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</si>
  <si>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</si>
  <si>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</si>
  <si>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</si>
  <si>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</si>
  <si>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</si>
  <si>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</si>
  <si>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</si>
  <si>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</si>
  <si>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</si>
  <si>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</si>
  <si>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</si>
  <si>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</si>
  <si>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</si>
  <si>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</si>
  <si>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</si>
  <si>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</si>
  <si>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</si>
  <si>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</si>
  <si>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</si>
  <si>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</si>
  <si>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</si>
  <si>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</si>
  <si>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</si>
  <si>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</si>
  <si>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</si>
  <si>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</si>
  <si>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</si>
  <si>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</si>
  <si>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</si>
  <si>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</si>
  <si>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</si>
  <si>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</si>
  <si>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</si>
  <si>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</si>
  <si>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</si>
  <si>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</si>
  <si>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</si>
  <si>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</si>
  <si>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</si>
  <si>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</si>
  <si>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</si>
  <si>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</si>
  <si>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</si>
  <si>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</si>
  <si>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</si>
  <si>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</si>
  <si>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</si>
  <si>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</si>
  <si>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</si>
  <si>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</si>
  <si>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</si>
  <si>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</si>
  <si>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</si>
  <si>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</si>
  <si>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</si>
  <si>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</si>
  <si>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</si>
  <si>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</si>
  <si>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</si>
  <si>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</si>
  <si>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</si>
  <si>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</si>
  <si>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</si>
  <si>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</si>
  <si>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</si>
  <si>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</si>
  <si>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</si>
  <si>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</si>
  <si>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</si>
  <si>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</si>
  <si>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</si>
  <si>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</si>
  <si>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</si>
  <si>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</si>
  <si>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</si>
  <si>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</si>
  <si>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</si>
  <si>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</si>
  <si>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</si>
  <si>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</si>
  <si>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</si>
  <si>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</si>
  <si>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</si>
  <si>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</si>
  <si>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</si>
  <si>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</si>
  <si>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</si>
  <si>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</si>
  <si>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</si>
  <si>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</si>
  <si>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</si>
  <si>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</si>
  <si>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</si>
  <si>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</si>
  <si>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</si>
  <si>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</si>
  <si>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</si>
  <si>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</si>
  <si>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</si>
  <si>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</si>
  <si>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</si>
  <si>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</si>
  <si>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</si>
  <si>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</si>
  <si>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</si>
  <si>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</si>
  <si>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</si>
  <si>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</si>
  <si>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</si>
  <si>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</si>
  <si>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</si>
  <si>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</si>
  <si>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</si>
  <si>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</si>
  <si>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</si>
  <si>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</si>
  <si>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</si>
  <si>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</si>
  <si>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</si>
  <si>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</si>
  <si>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</si>
  <si>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</si>
  <si>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</si>
  <si>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</si>
  <si>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</si>
  <si>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</si>
  <si>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</si>
  <si>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</si>
  <si>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</si>
  <si>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</si>
  <si>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</si>
  <si>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</si>
  <si>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</si>
  <si>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</si>
  <si>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</si>
  <si>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</si>
  <si>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</si>
  <si>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</si>
  <si>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</si>
  <si>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</si>
  <si>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</si>
  <si>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</si>
  <si>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</si>
  <si>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</si>
  <si>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</si>
  <si>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</si>
  <si>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</si>
  <si>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</si>
  <si>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</si>
  <si>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</si>
  <si>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</si>
  <si>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</si>
  <si>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</si>
  <si>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</si>
  <si>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</si>
  <si>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</si>
  <si>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</si>
  <si>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</si>
  <si>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</si>
  <si>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</si>
  <si>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</si>
  <si>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</si>
  <si>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</si>
  <si>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</si>
  <si>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</si>
  <si>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</si>
  <si>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</si>
  <si>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</si>
  <si>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</si>
  <si>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</si>
  <si>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</si>
  <si>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</si>
  <si>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</si>
  <si>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</si>
  <si>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</si>
  <si>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</si>
  <si>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</si>
  <si>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</si>
  <si>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</si>
  <si>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</si>
  <si>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</si>
  <si>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</si>
  <si>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</si>
  <si>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</si>
  <si>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</si>
  <si>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</si>
  <si>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</si>
  <si>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</si>
  <si>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</si>
  <si>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</si>
  <si>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</si>
  <si>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</si>
  <si>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</si>
  <si>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</si>
  <si>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</si>
  <si>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</si>
  <si>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</si>
  <si>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</si>
  <si>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</si>
  <si>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</si>
  <si>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</si>
  <si>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</si>
  <si>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</si>
  <si>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</si>
  <si>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</si>
  <si>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</si>
  <si>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</si>
  <si>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</si>
  <si>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</si>
  <si>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</si>
  <si>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</si>
  <si>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</si>
  <si>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</si>
  <si>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</si>
  <si>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</si>
  <si>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</si>
  <si>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</si>
  <si>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</si>
  <si>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</si>
  <si>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</si>
  <si>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</si>
  <si>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</si>
  <si>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</si>
  <si>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</si>
  <si>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</si>
  <si>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</si>
  <si>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</si>
  <si>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</si>
  <si>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</si>
  <si>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</si>
  <si>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</si>
  <si>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</si>
  <si>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</si>
  <si>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</si>
  <si>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</si>
  <si>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</si>
  <si>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</si>
  <si>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</si>
  <si>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</si>
  <si>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</si>
  <si>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</si>
  <si>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</si>
  <si>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</si>
  <si>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</si>
  <si>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</si>
  <si>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</si>
  <si>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</si>
  <si>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</si>
  <si>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</si>
  <si>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</si>
  <si>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</si>
  <si>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</si>
  <si>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</si>
  <si>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</si>
  <si>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</si>
  <si>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</si>
  <si>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</si>
  <si>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</si>
  <si>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</si>
  <si>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</si>
  <si>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</si>
  <si>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</si>
  <si>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</si>
  <si>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</si>
  <si>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</si>
  <si>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</si>
  <si>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</si>
  <si>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</si>
  <si>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</si>
  <si>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</si>
  <si>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</si>
  <si>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</si>
  <si>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</si>
  <si>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</si>
  <si>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</si>
  <si>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</si>
  <si>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</si>
  <si>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</si>
  <si>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</si>
  <si>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</si>
  <si>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</si>
  <si>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</si>
  <si>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</si>
  <si>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</si>
  <si>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</si>
  <si>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</si>
  <si>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</si>
  <si>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</si>
  <si>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</si>
  <si>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</si>
  <si>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</si>
  <si>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</si>
  <si>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</si>
  <si>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</si>
  <si>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</si>
  <si>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</si>
  <si>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</si>
  <si>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</si>
  <si>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</si>
  <si>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</si>
  <si>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</si>
  <si>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</si>
  <si>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</si>
  <si>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</si>
  <si>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</si>
  <si>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</si>
  <si>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</si>
  <si>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</si>
  <si>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</si>
  <si>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</si>
  <si>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</si>
  <si>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</si>
  <si>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</si>
  <si>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</si>
  <si>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</si>
  <si>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</si>
  <si>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</si>
  <si>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</si>
  <si>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</si>
  <si>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</si>
  <si>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</si>
  <si>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</si>
  <si>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</si>
  <si>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</si>
  <si>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</si>
  <si>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</si>
  <si>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</si>
  <si>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</si>
  <si>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</si>
  <si>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</si>
  <si>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</si>
  <si>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</si>
  <si>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</si>
  <si>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</si>
  <si>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</si>
  <si>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</si>
  <si>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</si>
  <si>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</si>
  <si>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</si>
  <si>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</si>
  <si>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</si>
  <si>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</si>
  <si>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</si>
  <si>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</si>
  <si>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</si>
  <si>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</si>
  <si>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</si>
  <si>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</si>
  <si>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</si>
  <si>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</si>
  <si>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</si>
  <si>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</si>
  <si>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</si>
  <si>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</si>
  <si>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</si>
  <si>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</si>
  <si>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</si>
  <si>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</si>
  <si>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</si>
  <si>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</si>
  <si>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</si>
  <si>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</si>
  <si>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</si>
  <si>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</si>
  <si>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</si>
  <si>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</si>
  <si>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</si>
  <si>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</si>
  <si>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</si>
  <si>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</si>
  <si>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</si>
  <si>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</si>
  <si>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</si>
  <si>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</si>
  <si>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</si>
  <si>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</si>
  <si>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</si>
  <si>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</si>
  <si>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</si>
  <si>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</si>
  <si>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</si>
  <si>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</si>
  <si>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</si>
  <si>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</si>
  <si>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</si>
  <si>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</si>
  <si>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</si>
  <si>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</si>
  <si>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</si>
  <si>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</si>
  <si>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</si>
  <si>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</si>
  <si>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</si>
  <si>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</si>
  <si>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</si>
  <si>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</si>
  <si>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</si>
  <si>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</si>
  <si>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</si>
  <si>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</si>
  <si>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</si>
  <si>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</si>
  <si>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</si>
  <si>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</si>
  <si>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</si>
  <si>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</si>
  <si>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</si>
  <si>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</si>
  <si>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</si>
  <si>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</si>
  <si>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</si>
  <si>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</si>
  <si>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</si>
  <si>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</si>
  <si>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</si>
  <si>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</si>
  <si>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</si>
  <si>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</si>
  <si>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</si>
  <si>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</si>
  <si>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</si>
  <si>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</si>
  <si>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</si>
  <si>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</si>
  <si>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</si>
  <si>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</si>
  <si>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</si>
  <si>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</si>
  <si>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</si>
  <si>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</si>
  <si>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</si>
  <si>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</si>
  <si>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</si>
  <si>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</si>
  <si>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</si>
  <si>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</si>
  <si>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</si>
  <si>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</si>
  <si>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</si>
  <si>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</si>
  <si>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</si>
  <si>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</si>
  <si>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</si>
  <si>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</si>
  <si>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</si>
  <si>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</si>
  <si>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</si>
  <si>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</si>
  <si>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</si>
  <si>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</si>
  <si>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</si>
  <si>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</si>
  <si>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</si>
  <si>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</si>
  <si>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</si>
  <si>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</si>
  <si>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</si>
  <si>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</si>
  <si>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</si>
  <si>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</si>
  <si>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</si>
  <si>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</si>
  <si>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</si>
  <si>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</si>
  <si>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</si>
  <si>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</si>
  <si>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</si>
  <si>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</si>
  <si>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</si>
  <si>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</si>
  <si>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</si>
  <si>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</si>
  <si>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</si>
  <si>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</si>
  <si>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</si>
  <si>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</si>
  <si>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</si>
  <si>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</si>
  <si>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</si>
  <si>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</si>
  <si>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</si>
  <si>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</si>
  <si>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</si>
  <si>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</si>
  <si>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</si>
  <si>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</si>
  <si>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</si>
  <si>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</si>
  <si>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</si>
  <si>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</si>
  <si>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</si>
  <si>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</si>
  <si>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</si>
  <si>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</si>
  <si>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</si>
  <si>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</si>
  <si>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</si>
  <si>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</si>
  <si>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</si>
  <si>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</si>
  <si>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</si>
  <si>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</si>
  <si>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</si>
  <si>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</si>
  <si>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</si>
  <si>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</si>
  <si>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</si>
  <si>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</si>
  <si>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</si>
  <si>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</si>
  <si>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</si>
  <si>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</si>
  <si>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</si>
  <si>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</si>
  <si>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</si>
  <si>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</si>
  <si>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</si>
  <si>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</si>
  <si>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</si>
  <si>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</si>
  <si>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</si>
  <si>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</si>
  <si>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</si>
  <si>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</si>
  <si>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</si>
  <si>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</si>
  <si>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</si>
  <si>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</si>
  <si>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</si>
  <si>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</si>
  <si>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</si>
  <si>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</si>
  <si>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</si>
  <si>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</si>
  <si>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</si>
  <si>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</si>
  <si>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</si>
  <si>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</si>
  <si>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</si>
  <si>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</si>
  <si>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</si>
  <si>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</si>
  <si>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</si>
  <si>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</si>
  <si>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</si>
  <si>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</si>
  <si>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</si>
  <si>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</si>
  <si>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</si>
  <si>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</si>
  <si>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</si>
  <si>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</si>
  <si>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</si>
  <si>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</si>
  <si>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</si>
  <si>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</si>
  <si>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</si>
  <si>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</si>
  <si>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</si>
  <si>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</si>
  <si>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</si>
  <si>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</si>
  <si>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</si>
  <si>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</si>
  <si>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</si>
  <si>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</si>
  <si>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</si>
  <si>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</si>
  <si>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</si>
  <si>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</si>
  <si>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</si>
  <si>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</si>
  <si>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</si>
  <si>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</si>
  <si>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</si>
  <si>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</si>
  <si>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</si>
  <si>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</si>
  <si>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</si>
  <si>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</si>
  <si>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</si>
  <si>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</si>
  <si>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</si>
  <si>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</si>
  <si>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</si>
  <si>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</si>
  <si>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</si>
  <si>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</si>
  <si>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</si>
  <si>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</si>
  <si>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</si>
  <si>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</si>
  <si>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</si>
  <si>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</si>
  <si>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</si>
  <si>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</si>
  <si>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</si>
  <si>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</si>
  <si>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</si>
  <si>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</si>
  <si>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</si>
  <si>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</si>
  <si>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</si>
  <si>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</si>
  <si>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</si>
  <si>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</si>
  <si>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</si>
  <si>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</si>
  <si>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</si>
  <si>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</si>
  <si>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</si>
  <si>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</si>
  <si>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</si>
  <si>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</si>
  <si>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</si>
  <si>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</si>
  <si>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</si>
  <si>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</si>
  <si>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</si>
  <si>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</si>
  <si>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</si>
  <si>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</si>
  <si>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</si>
  <si>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</si>
  <si>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</si>
  <si>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</si>
  <si>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</si>
  <si>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</si>
  <si>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</si>
  <si>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</si>
  <si>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</si>
  <si>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</si>
  <si>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</si>
  <si>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</si>
  <si>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</si>
  <si>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</si>
  <si>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</si>
  <si>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</si>
  <si>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</si>
  <si>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</si>
  <si>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</si>
  <si>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</si>
  <si>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</si>
  <si>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</si>
  <si>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</si>
  <si>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</si>
  <si>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</si>
  <si>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</si>
  <si>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</si>
  <si>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</si>
  <si>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</si>
  <si>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</si>
  <si>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</si>
  <si>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</si>
  <si>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</si>
  <si>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</si>
  <si>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</si>
  <si>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</si>
  <si>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</si>
  <si>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</si>
  <si>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</si>
  <si>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</si>
  <si>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</si>
  <si>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</si>
  <si>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</si>
  <si>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</si>
  <si>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</si>
  <si>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</si>
  <si>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</si>
  <si>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</si>
  <si>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</si>
  <si>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</si>
  <si>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</si>
  <si>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</si>
  <si>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</si>
  <si>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</si>
  <si>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</si>
  <si>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</si>
  <si>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</si>
  <si>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</si>
  <si>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</si>
  <si>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</si>
  <si>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</si>
  <si>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</si>
  <si>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</si>
  <si>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</si>
  <si>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</si>
  <si>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</si>
  <si>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</si>
  <si>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</si>
  <si>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</si>
  <si>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</si>
  <si>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</si>
  <si>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</si>
  <si>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</si>
  <si>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</si>
  <si>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</si>
  <si>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</si>
  <si>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</si>
  <si>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</si>
  <si>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</si>
  <si>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</si>
  <si>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</si>
  <si>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</si>
  <si>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</si>
  <si>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</si>
  <si>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</si>
  <si>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</si>
  <si>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</si>
  <si>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</si>
  <si>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</si>
  <si>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</si>
  <si>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</si>
  <si>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</si>
  <si>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</si>
  <si>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</si>
  <si>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</si>
  <si>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</si>
  <si>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</si>
  <si>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</si>
  <si>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</si>
  <si>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</si>
  <si>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</si>
  <si>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</si>
  <si>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</si>
  <si>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</si>
  <si>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</si>
  <si>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</si>
  <si>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</si>
  <si>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</si>
  <si>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</si>
  <si>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</si>
  <si>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</si>
  <si>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</si>
  <si>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</si>
  <si>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</si>
  <si>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</si>
  <si>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</si>
  <si>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</si>
  <si>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</si>
  <si>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</si>
  <si>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</si>
  <si>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</si>
  <si>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</si>
  <si>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</si>
  <si>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</si>
  <si>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</si>
  <si>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</si>
  <si>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</si>
  <si>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</si>
  <si>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</si>
  <si>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</si>
  <si>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</si>
  <si>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</si>
  <si>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</si>
  <si>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</si>
  <si>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</si>
  <si>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</si>
  <si>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</si>
  <si>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</si>
  <si>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</si>
  <si>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</si>
  <si>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</si>
  <si>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</si>
  <si>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</si>
  <si>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</si>
  <si>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</si>
  <si>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</si>
  <si>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</si>
  <si>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</si>
  <si>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</si>
  <si>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</si>
  <si>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</si>
  <si>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</si>
  <si>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</si>
  <si>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</si>
  <si>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</si>
  <si>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</si>
  <si>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</si>
  <si>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</si>
  <si>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</si>
  <si>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</si>
  <si>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</si>
  <si>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</si>
  <si>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</si>
  <si>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</si>
  <si>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</si>
  <si>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</si>
  <si>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</si>
  <si>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</si>
  <si>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</si>
  <si>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</si>
  <si>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</si>
  <si>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</si>
  <si>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</si>
  <si>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</si>
  <si>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</si>
  <si>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</si>
  <si>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</si>
  <si>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</si>
  <si>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</si>
  <si>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</si>
  <si>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</si>
  <si>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</si>
  <si>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</si>
  <si>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</si>
  <si>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</si>
  <si>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</si>
  <si>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</si>
  <si>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</si>
  <si>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</si>
  <si>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</si>
  <si>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</si>
  <si>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</si>
  <si>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</si>
  <si>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</si>
  <si>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</si>
  <si>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</si>
  <si>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</si>
  <si>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</si>
  <si>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</si>
  <si>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</si>
  <si>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</si>
  <si>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</si>
  <si>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</si>
  <si>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</si>
  <si>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</si>
  <si>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</si>
  <si>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</si>
  <si>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</si>
  <si>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</si>
  <si>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</si>
  <si>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</si>
  <si>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</si>
  <si>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</si>
  <si>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</si>
  <si>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</si>
  <si>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</si>
  <si>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</si>
  <si>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</si>
  <si>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</si>
  <si>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</si>
  <si>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</si>
  <si>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</si>
  <si>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</si>
  <si>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</si>
  <si>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</si>
  <si>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</si>
  <si>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</si>
  <si>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</si>
  <si>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</si>
  <si>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</si>
  <si>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</si>
  <si>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</si>
  <si>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</si>
  <si>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</si>
  <si>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</si>
  <si>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</si>
  <si>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</si>
  <si>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</si>
  <si>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</si>
  <si>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</si>
  <si>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</si>
  <si>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</si>
  <si>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</si>
  <si>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</si>
  <si>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</si>
  <si>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</si>
  <si>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</si>
  <si>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</si>
  <si>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</si>
  <si>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</si>
  <si>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</si>
  <si>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</si>
  <si>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</si>
  <si>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</si>
  <si>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</si>
  <si>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</si>
  <si>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</si>
  <si>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</si>
  <si>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</si>
  <si>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</si>
  <si>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</si>
  <si>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</si>
  <si>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</si>
  <si>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</si>
  <si>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</si>
  <si>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</si>
  <si>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</si>
  <si>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</si>
  <si>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</si>
  <si>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</si>
  <si>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</si>
  <si>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</si>
  <si>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</si>
  <si>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</si>
  <si>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</si>
  <si>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</si>
  <si>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</si>
  <si>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</si>
  <si>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</si>
  <si>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</si>
  <si>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</si>
  <si>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</si>
  <si>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</si>
  <si>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</si>
  <si>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</si>
  <si>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</si>
  <si>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</si>
  <si>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</si>
  <si>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</si>
  <si>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</si>
  <si>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</si>
  <si>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</si>
  <si>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</si>
  <si>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</si>
  <si>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</si>
  <si>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</si>
  <si>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</si>
  <si>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</si>
  <si>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</si>
  <si>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</si>
  <si>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</si>
  <si>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</si>
  <si>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</si>
  <si>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</si>
  <si>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</si>
  <si>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</si>
  <si>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</si>
  <si>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</si>
  <si>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</si>
  <si>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</si>
  <si>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</si>
  <si>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</si>
  <si>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</si>
  <si>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</si>
  <si>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</si>
  <si>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</si>
  <si>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</si>
  <si>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</si>
  <si>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</si>
  <si>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</si>
  <si>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</si>
  <si>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</si>
  <si>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</si>
  <si>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</si>
  <si>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</si>
  <si>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</si>
  <si>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</si>
  <si>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</si>
  <si>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</si>
  <si>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</si>
  <si>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</si>
  <si>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</si>
  <si>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</si>
  <si>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</si>
  <si>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</si>
  <si>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</si>
  <si>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</si>
  <si>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</si>
  <si>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</si>
  <si>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</si>
  <si>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</si>
  <si>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</si>
  <si>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</si>
  <si>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</si>
  <si>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</si>
  <si>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</si>
  <si>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</si>
  <si>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</si>
  <si>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</si>
  <si>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</si>
  <si>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</si>
  <si>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</si>
  <si>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</si>
  <si>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</si>
  <si>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</si>
  <si>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</si>
  <si>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</si>
  <si>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</si>
  <si>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</si>
  <si>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</si>
  <si>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</si>
  <si>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</si>
  <si>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</si>
  <si>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</si>
  <si>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</si>
  <si>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</si>
  <si>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</si>
  <si>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</si>
  <si>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</si>
  <si>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</si>
  <si>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</si>
  <si>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</si>
  <si>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</si>
  <si>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</si>
  <si>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</si>
  <si>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</si>
  <si>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</si>
  <si>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</si>
  <si>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</si>
  <si>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</si>
  <si>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</si>
  <si>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</si>
  <si>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</si>
  <si>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</si>
  <si>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</si>
  <si>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</si>
  <si>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</si>
  <si>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</si>
  <si>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</si>
  <si>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</si>
  <si>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</si>
  <si>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</si>
  <si>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</si>
  <si>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</si>
  <si>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</si>
  <si>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</si>
  <si>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</si>
  <si>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</si>
  <si>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</si>
  <si>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</si>
  <si>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</si>
  <si>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</si>
  <si>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</si>
  <si>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</si>
  <si>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</si>
  <si>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</si>
  <si>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</si>
  <si>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</si>
  <si>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</si>
  <si>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</si>
  <si>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</si>
  <si>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</si>
  <si>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</si>
  <si>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</si>
  <si>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</si>
  <si>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</si>
  <si>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</si>
  <si>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</si>
  <si>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</si>
  <si>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</si>
  <si>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</si>
  <si>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</si>
  <si>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</si>
  <si>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</si>
  <si>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</si>
  <si>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</si>
  <si>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</si>
  <si>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</si>
  <si>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</si>
  <si>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</si>
  <si>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</si>
  <si>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</si>
  <si>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</si>
  <si>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</si>
  <si>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</si>
  <si>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</si>
  <si>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</si>
  <si>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</si>
  <si>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</si>
  <si>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</si>
  <si>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</si>
  <si>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</si>
  <si>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</si>
  <si>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</si>
  <si>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</si>
  <si>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</si>
  <si>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</si>
  <si>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</si>
  <si>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</si>
  <si>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</si>
  <si>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</si>
  <si>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</si>
  <si>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</si>
  <si>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</si>
  <si>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</si>
  <si>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</si>
  <si>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</si>
  <si>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</si>
  <si>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</si>
  <si>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</si>
  <si>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</si>
  <si>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</si>
  <si>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</si>
  <si>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</si>
  <si>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</si>
  <si>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</si>
  <si>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</si>
  <si>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</si>
  <si>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</si>
  <si>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</si>
  <si>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</si>
  <si>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</si>
  <si>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</si>
  <si>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</si>
  <si>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</si>
  <si>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</si>
  <si>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</si>
  <si>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</si>
  <si>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</si>
  <si>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</si>
  <si>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</si>
  <si>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</si>
  <si>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</si>
  <si>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</si>
  <si>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</si>
  <si>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</si>
  <si>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</si>
  <si>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</si>
  <si>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</si>
  <si>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</si>
  <si>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</si>
  <si>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</si>
  <si>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</si>
  <si>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</si>
  <si>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</si>
  <si>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</si>
  <si>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</si>
  <si>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</si>
  <si>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</si>
  <si>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</si>
  <si>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</si>
  <si>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</si>
  <si>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</si>
  <si>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</si>
  <si>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</si>
  <si>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</si>
  <si>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</si>
  <si>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</si>
  <si>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</si>
  <si>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</si>
  <si>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</si>
  <si>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</si>
  <si>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</si>
  <si>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</si>
  <si>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</si>
  <si>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</si>
  <si>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</si>
  <si>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</si>
  <si>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</si>
  <si>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</si>
  <si>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</si>
  <si>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</si>
  <si>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</si>
  <si>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</si>
  <si>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</si>
  <si>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</si>
  <si>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</si>
  <si>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</si>
  <si>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</si>
  <si>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</si>
  <si>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</si>
  <si>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</si>
  <si>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</si>
  <si>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</si>
  <si>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</si>
  <si>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</si>
  <si>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</si>
  <si>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</si>
  <si>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</si>
  <si>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</si>
  <si>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</si>
  <si>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</si>
  <si>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</si>
  <si>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</si>
  <si>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</si>
  <si>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</si>
  <si>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</si>
  <si>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</si>
  <si>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</si>
  <si>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</si>
  <si>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</si>
  <si>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</si>
  <si>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</si>
  <si>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</si>
  <si>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</si>
  <si>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</si>
  <si>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</si>
  <si>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</si>
  <si>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</si>
  <si>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</si>
  <si>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</si>
  <si>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</si>
  <si>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</si>
  <si>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</si>
  <si>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</si>
  <si>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</si>
  <si>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</si>
  <si>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</si>
  <si>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</si>
  <si>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</si>
  <si>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</si>
  <si>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</si>
  <si>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</si>
  <si>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</si>
  <si>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</si>
  <si>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</si>
  <si>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</si>
  <si>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</si>
  <si>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</si>
  <si>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</si>
  <si>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</si>
  <si>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</si>
  <si>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</si>
  <si>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</si>
  <si>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</si>
  <si>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</si>
  <si>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</si>
  <si>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</si>
  <si>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</si>
  <si>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</si>
  <si>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</si>
  <si>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</si>
  <si>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</si>
  <si>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</si>
  <si>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</si>
  <si>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</si>
  <si>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</si>
  <si>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</si>
  <si>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</si>
  <si>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</si>
  <si>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</si>
  <si>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</si>
  <si>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</si>
  <si>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</si>
  <si>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</si>
  <si>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</si>
  <si>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</si>
  <si>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</si>
  <si>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</si>
  <si>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</si>
  <si>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</si>
  <si>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</si>
  <si>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</si>
  <si>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</si>
  <si>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</si>
  <si>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</si>
  <si>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</si>
  <si>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</si>
  <si>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</si>
  <si>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</si>
  <si>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</si>
  <si>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</si>
  <si>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</si>
  <si>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</si>
  <si>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</si>
  <si>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</si>
  <si>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</si>
  <si>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</si>
  <si>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</si>
  <si>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</si>
  <si>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</si>
  <si>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</si>
  <si>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</si>
  <si>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</si>
  <si>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</si>
  <si>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</si>
  <si>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</si>
  <si>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</si>
  <si>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</si>
  <si>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</si>
  <si>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</si>
  <si>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</si>
  <si>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</si>
  <si>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</si>
  <si>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</si>
  <si>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</si>
  <si>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</si>
  <si>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</si>
  <si>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</si>
  <si>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</si>
  <si>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</si>
  <si>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</si>
  <si>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</si>
  <si>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</si>
  <si>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</si>
  <si>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</si>
  <si>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</si>
  <si>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</si>
  <si>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</si>
  <si>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</si>
  <si>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</si>
  <si>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</si>
  <si>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</si>
  <si>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</si>
  <si>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</si>
  <si>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</si>
  <si>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</si>
  <si>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</si>
  <si>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</si>
  <si>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</si>
  <si>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</si>
  <si>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</si>
  <si>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</si>
  <si>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</si>
  <si>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</si>
  <si>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</si>
  <si>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</si>
  <si>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</si>
  <si>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</si>
  <si>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</si>
  <si>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</si>
  <si>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</si>
  <si>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</si>
  <si>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</si>
  <si>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</si>
  <si>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</si>
  <si>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</si>
  <si>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</si>
  <si>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</si>
  <si>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</si>
  <si>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</si>
  <si>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</si>
  <si>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</si>
  <si>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</si>
  <si>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</si>
  <si>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</si>
  <si>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</si>
  <si>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</si>
  <si>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</si>
  <si>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</si>
  <si>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</si>
  <si>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</si>
  <si>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</si>
  <si>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</si>
  <si>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</si>
  <si>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</si>
  <si>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</si>
  <si>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</si>
  <si>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</si>
  <si>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</si>
  <si>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</si>
  <si>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</si>
  <si>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</si>
  <si>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</si>
  <si>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</si>
  <si>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</si>
  <si>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</si>
  <si>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</si>
  <si>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</si>
  <si>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</si>
  <si>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</si>
  <si>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</si>
  <si>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</si>
  <si>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</si>
  <si>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</si>
  <si>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</si>
  <si>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</si>
  <si>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</si>
  <si>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</si>
  <si>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</si>
  <si>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</si>
  <si>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</si>
  <si>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</si>
  <si>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</si>
  <si>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</si>
  <si>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</si>
  <si>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</si>
  <si>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</si>
  <si>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</si>
  <si>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</si>
  <si>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</si>
  <si>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</si>
  <si>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</si>
  <si>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</si>
  <si>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</si>
  <si>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</si>
  <si>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</si>
  <si>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</si>
  <si>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</si>
  <si>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</si>
  <si>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</si>
  <si>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</si>
  <si>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</si>
  <si>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</si>
  <si>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</si>
  <si>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</si>
  <si>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</si>
  <si>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</si>
  <si>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</si>
  <si>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</si>
  <si>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</si>
  <si>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</si>
  <si>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</si>
  <si>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</si>
  <si>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</si>
  <si>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</si>
  <si>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</si>
  <si>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</si>
  <si>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</si>
  <si>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</si>
  <si>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</si>
  <si>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</si>
  <si>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</si>
  <si>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</si>
  <si>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</si>
  <si>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</si>
  <si>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</si>
  <si>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</si>
  <si>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</si>
  <si>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</si>
  <si>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</si>
  <si>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</si>
  <si>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</si>
  <si>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</si>
  <si>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</si>
  <si>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</si>
  <si>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</si>
  <si>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</si>
  <si>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</si>
  <si>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</si>
  <si>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</si>
  <si>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</si>
  <si>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</si>
  <si>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</si>
  <si>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</si>
  <si>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</si>
  <si>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</si>
  <si>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</si>
  <si>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</si>
  <si>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</si>
  <si>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</si>
  <si>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</si>
  <si>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</si>
  <si>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</si>
  <si>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</si>
  <si>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</si>
  <si>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</si>
  <si>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</si>
  <si>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</si>
  <si>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</si>
  <si>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</si>
  <si>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</si>
  <si>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</si>
  <si>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</si>
  <si>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</si>
  <si>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</si>
  <si>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</si>
  <si>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</si>
  <si>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</si>
  <si>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</si>
  <si>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</si>
  <si>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</si>
  <si>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</si>
  <si>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</si>
  <si>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</si>
  <si>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</si>
  <si>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</si>
  <si>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</si>
  <si>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</si>
  <si>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</si>
  <si>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</si>
  <si>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</si>
  <si>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</si>
  <si>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</si>
  <si>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</si>
  <si>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</si>
  <si>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</si>
  <si>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</si>
  <si>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</si>
  <si>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</si>
  <si>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</si>
  <si>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</si>
  <si>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</si>
  <si>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</si>
  <si>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</si>
  <si>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</si>
  <si>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</si>
  <si>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</si>
  <si>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</si>
  <si>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</si>
  <si>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</si>
  <si>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</si>
  <si>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</si>
  <si>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</si>
  <si>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</si>
  <si>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</si>
  <si>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</si>
  <si>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</si>
  <si>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</si>
  <si>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</si>
  <si>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</si>
  <si>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</si>
  <si>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</si>
  <si>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</si>
  <si>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</si>
  <si>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</si>
  <si>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</si>
  <si>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</si>
  <si>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</si>
  <si>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</si>
  <si>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</si>
  <si>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</si>
  <si>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</si>
  <si>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</si>
  <si>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</si>
  <si>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</si>
  <si>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</si>
  <si>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</si>
  <si>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</si>
  <si>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</si>
  <si>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</si>
  <si>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</si>
  <si>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</si>
  <si>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</si>
  <si>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</si>
  <si>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</si>
  <si>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</si>
  <si>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</si>
  <si>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</si>
  <si>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</si>
  <si>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</si>
  <si>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</si>
  <si>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</si>
  <si>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</si>
  <si>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</si>
  <si>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</si>
  <si>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</si>
  <si>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</si>
  <si>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</si>
  <si>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</si>
  <si>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</si>
  <si>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</si>
  <si>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</si>
  <si>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</si>
  <si>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</si>
  <si>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</si>
  <si>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</si>
  <si>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</si>
  <si>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</si>
  <si>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</si>
  <si>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</si>
  <si>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</si>
  <si>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</si>
  <si>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</si>
  <si>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</si>
  <si>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</si>
  <si>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</si>
  <si>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</si>
  <si>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</si>
  <si>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</si>
  <si>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</si>
  <si>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</si>
  <si>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</si>
  <si>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</si>
  <si>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</si>
  <si>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</si>
  <si>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</si>
  <si>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</si>
  <si>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</si>
  <si>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</si>
  <si>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</si>
  <si>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</si>
  <si>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</si>
  <si>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</si>
  <si>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</si>
  <si>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</si>
  <si>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</si>
  <si>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</si>
  <si>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</si>
  <si>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</si>
  <si>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</si>
  <si>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</si>
  <si>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</si>
  <si>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</si>
  <si>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</si>
  <si>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</si>
  <si>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</si>
  <si>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</si>
  <si>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</si>
  <si>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</si>
  <si>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</si>
  <si>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</si>
  <si>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</si>
  <si>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</si>
  <si>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</si>
  <si>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</si>
  <si>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</si>
  <si>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</si>
  <si>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</si>
  <si>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</si>
  <si>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</si>
  <si>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</si>
  <si>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</si>
  <si>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</si>
  <si>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</si>
  <si>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</si>
  <si>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</si>
  <si>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</si>
  <si>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</si>
  <si>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</si>
  <si>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</si>
  <si>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</si>
  <si>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</si>
  <si>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</si>
  <si>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</si>
  <si>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</si>
  <si>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</si>
  <si>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</si>
  <si>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</si>
  <si>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</si>
  <si>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</si>
  <si>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</si>
  <si>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</si>
  <si>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</si>
  <si>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</si>
  <si>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</si>
  <si>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</si>
  <si>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</si>
  <si>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</si>
  <si>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</si>
  <si>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</si>
  <si>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</si>
  <si>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</si>
  <si>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</si>
  <si>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</si>
  <si>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</si>
  <si>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</si>
  <si>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</si>
  <si>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</si>
  <si>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</si>
  <si>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</si>
  <si>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</si>
  <si>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</si>
  <si>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</si>
  <si>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</si>
  <si>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</si>
  <si>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</si>
  <si>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</si>
  <si>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</si>
  <si>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</si>
  <si>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</si>
  <si>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</si>
  <si>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</si>
  <si>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</si>
  <si>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</si>
  <si>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</si>
  <si>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</si>
  <si>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</si>
  <si>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</si>
  <si>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</si>
  <si>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</si>
  <si>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</si>
  <si>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</si>
  <si>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</si>
  <si>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</si>
  <si>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</si>
  <si>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</si>
  <si>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</si>
  <si>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</si>
  <si>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</si>
  <si>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</si>
  <si>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</si>
  <si>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</si>
  <si>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</si>
  <si>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</si>
  <si>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</si>
  <si>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</si>
  <si>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</si>
  <si>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</si>
  <si>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</si>
  <si>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</si>
  <si>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</si>
  <si>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</si>
  <si>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</si>
  <si>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</si>
  <si>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</si>
  <si>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</si>
  <si>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</si>
  <si>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</si>
  <si>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</si>
  <si>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</si>
  <si>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</si>
  <si>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</si>
  <si>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</si>
  <si>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</si>
  <si>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</si>
  <si>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</si>
  <si>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</si>
  <si>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</si>
  <si>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</si>
  <si>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</si>
  <si>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</si>
  <si>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</si>
  <si>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</si>
  <si>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</si>
  <si>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</si>
  <si>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</si>
  <si>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</si>
  <si>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</si>
  <si>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</si>
  <si>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</si>
  <si>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</si>
  <si>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</si>
  <si>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</si>
  <si>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</si>
  <si>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</si>
  <si>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</si>
  <si>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</si>
  <si>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</si>
  <si>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</si>
  <si>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</si>
  <si>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</si>
  <si>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</si>
  <si>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</si>
  <si>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</si>
  <si>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</si>
  <si>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</si>
  <si>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</si>
  <si>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</si>
  <si>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</si>
  <si>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</si>
  <si>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</si>
  <si>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</si>
  <si>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</si>
  <si>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</si>
  <si>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</si>
  <si>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</si>
  <si>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</si>
  <si>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</si>
  <si>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</si>
  <si>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</si>
  <si>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</si>
  <si>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</si>
  <si>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</si>
  <si>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</si>
  <si>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</si>
  <si>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</si>
  <si>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</si>
  <si>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</si>
  <si>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</si>
  <si>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</si>
  <si>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</si>
  <si>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</si>
  <si>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</si>
  <si>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</si>
  <si>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</si>
  <si>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</si>
  <si>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</si>
  <si>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</si>
  <si>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</si>
  <si>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</si>
  <si>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</si>
  <si>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</si>
  <si>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</si>
  <si>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</si>
  <si>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</si>
  <si>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</si>
  <si>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</si>
  <si>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</si>
  <si>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</si>
  <si>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</si>
  <si>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</si>
  <si>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</si>
  <si>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</si>
  <si>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</si>
  <si>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</si>
  <si>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</si>
  <si>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</si>
  <si>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</si>
  <si>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</si>
  <si>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</si>
  <si>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</si>
  <si>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</si>
  <si>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</si>
  <si>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</si>
  <si>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</si>
  <si>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</si>
  <si>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</si>
  <si>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</si>
  <si>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</si>
  <si>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</si>
  <si>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</si>
  <si>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</si>
  <si>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</si>
  <si>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</si>
  <si>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</si>
  <si>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</si>
  <si>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</si>
  <si>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</si>
  <si>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</si>
  <si>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</si>
  <si>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</si>
  <si>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</si>
  <si>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</si>
  <si>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</si>
  <si>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</si>
  <si>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</si>
  <si>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</si>
  <si>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</si>
  <si>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</si>
  <si>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</si>
  <si>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</si>
  <si>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</si>
  <si>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</si>
  <si>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</si>
  <si>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</si>
  <si>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</si>
  <si>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</si>
  <si>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</si>
  <si>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</si>
  <si>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</si>
  <si>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</si>
  <si>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</si>
  <si>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</si>
  <si>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</si>
  <si>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</si>
  <si>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</si>
  <si>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</si>
  <si>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</si>
  <si>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</si>
  <si>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</si>
  <si>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</si>
  <si>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</si>
  <si>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</si>
  <si>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</si>
  <si>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</si>
  <si>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</si>
  <si>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</si>
  <si>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</si>
  <si>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</si>
  <si>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</si>
  <si>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</si>
  <si>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</si>
  <si>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</si>
  <si>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</si>
  <si>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</si>
  <si>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</si>
  <si>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</si>
  <si>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</si>
  <si>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</si>
  <si>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</si>
  <si>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</si>
  <si>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</si>
  <si>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</si>
  <si>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</si>
  <si>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</si>
  <si>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</si>
  <si>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</si>
  <si>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</si>
  <si>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</si>
  <si>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</si>
  <si>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</si>
  <si>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</si>
  <si>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</si>
  <si>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</si>
  <si>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</si>
  <si>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</si>
  <si>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</si>
  <si>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</si>
  <si>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</si>
  <si>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</si>
  <si>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</si>
  <si>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</si>
  <si>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</si>
  <si>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</si>
  <si>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</si>
  <si>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</si>
  <si>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</si>
  <si>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</si>
  <si>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</si>
  <si>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</si>
  <si>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</si>
  <si>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</si>
  <si>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</si>
  <si>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</si>
  <si>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</si>
  <si>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</si>
  <si>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</si>
  <si>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</si>
  <si>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</si>
  <si>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</si>
  <si>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</si>
  <si>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</si>
  <si>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</si>
  <si>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</si>
  <si>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</si>
  <si>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</si>
  <si>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</si>
  <si>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</si>
  <si>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</si>
  <si>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</si>
  <si>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</si>
  <si>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</si>
  <si>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</si>
  <si>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</si>
  <si>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</si>
  <si>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</si>
  <si>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</si>
  <si>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</si>
  <si>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</si>
  <si>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</si>
  <si>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</si>
  <si>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</si>
  <si>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</si>
  <si>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</si>
  <si>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</si>
  <si>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</si>
  <si>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</si>
  <si>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</si>
  <si>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</si>
  <si>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</si>
  <si>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</si>
  <si>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</si>
  <si>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</si>
  <si>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</si>
  <si>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</si>
  <si>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</si>
  <si>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</si>
  <si>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</si>
  <si>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</si>
  <si>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</si>
  <si>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</si>
  <si>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</si>
  <si>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</si>
  <si>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</si>
  <si>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</si>
  <si>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</si>
  <si>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</si>
  <si>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</si>
  <si>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</si>
  <si>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</si>
  <si>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</si>
  <si>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</si>
  <si>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</si>
  <si>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</si>
  <si>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</si>
  <si>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</si>
  <si>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</si>
  <si>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</si>
  <si>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</si>
  <si>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</si>
  <si>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</si>
  <si>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</si>
  <si>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</si>
  <si>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</si>
  <si>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</si>
  <si>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</si>
  <si>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</si>
  <si>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</si>
  <si>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</si>
  <si>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</si>
  <si>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</si>
  <si>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</si>
  <si>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</si>
  <si>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</si>
  <si>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</si>
  <si>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</si>
  <si>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</si>
  <si>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</si>
  <si>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</si>
  <si>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</si>
  <si>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</si>
  <si>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</si>
  <si>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</si>
  <si>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</si>
  <si>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</si>
  <si>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</si>
  <si>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</si>
  <si>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</si>
  <si>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</si>
  <si>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</si>
  <si>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</si>
  <si>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</si>
  <si>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</si>
  <si>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</si>
  <si>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</si>
  <si>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</si>
  <si>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</si>
  <si>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</si>
  <si>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</si>
  <si>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</si>
  <si>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</si>
  <si>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</si>
  <si>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</si>
  <si>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</si>
  <si>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</si>
  <si>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</si>
  <si>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</si>
  <si>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</si>
  <si>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</si>
  <si>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</si>
  <si>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</si>
  <si>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</si>
  <si>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</si>
  <si>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</si>
  <si>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</si>
  <si>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</si>
  <si>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</si>
  <si>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</si>
  <si>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</si>
  <si>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</si>
  <si>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</si>
  <si>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</si>
  <si>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</si>
  <si>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</si>
  <si>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</si>
  <si>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</si>
  <si>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</si>
  <si>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</si>
  <si>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</si>
  <si>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</si>
  <si>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</si>
  <si>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</si>
  <si>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</si>
  <si>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</si>
  <si>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</si>
  <si>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</si>
  <si>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</si>
  <si>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</si>
  <si>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</si>
  <si>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</si>
  <si>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</si>
  <si>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</si>
  <si>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</si>
  <si>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</si>
  <si>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</si>
  <si>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</si>
  <si>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</si>
  <si>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</si>
  <si>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</si>
  <si>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</si>
  <si>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</si>
  <si>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</si>
  <si>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</si>
  <si>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</si>
  <si>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</si>
  <si>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</si>
  <si>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</si>
  <si>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</si>
  <si>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</si>
  <si>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</si>
  <si>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</si>
  <si>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</si>
  <si>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</si>
  <si>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</si>
  <si>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</si>
  <si>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</si>
  <si>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</si>
  <si>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</si>
  <si>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</si>
  <si>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</si>
  <si>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</si>
  <si>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</si>
  <si>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</si>
  <si>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</si>
  <si>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</si>
  <si>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</si>
  <si>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</si>
  <si>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</si>
  <si>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</si>
  <si>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</si>
  <si>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</si>
  <si>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</si>
  <si>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</si>
  <si>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</si>
  <si>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</si>
  <si>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</si>
  <si>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</si>
  <si>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</si>
  <si>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</si>
  <si>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</si>
  <si>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</si>
  <si>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</si>
  <si>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</si>
  <si>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</si>
  <si>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</si>
  <si>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</si>
  <si>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</si>
  <si>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</si>
  <si>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</si>
  <si>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</si>
  <si>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</si>
  <si>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</si>
  <si>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</si>
  <si>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</si>
  <si>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</si>
  <si>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</si>
  <si>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</si>
  <si>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</si>
  <si>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</si>
  <si>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</si>
  <si>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</si>
  <si>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</si>
  <si>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</si>
  <si>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</si>
  <si>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</si>
  <si>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</si>
  <si>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</si>
  <si>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</si>
  <si>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</si>
  <si>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</si>
  <si>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</si>
  <si>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</si>
  <si>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</si>
  <si>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</si>
  <si>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</si>
  <si>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</si>
  <si>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</si>
  <si>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</si>
  <si>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</si>
  <si>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</si>
  <si>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</si>
  <si>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</si>
  <si>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</si>
  <si>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</si>
  <si>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</si>
  <si>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</si>
  <si>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</si>
  <si>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</si>
  <si>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</si>
  <si>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</si>
  <si>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</si>
  <si>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</si>
  <si>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</si>
  <si>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</si>
  <si>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</si>
  <si>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</si>
  <si>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</si>
  <si>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</si>
  <si>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</si>
  <si>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</si>
  <si>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</si>
  <si>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</si>
  <si>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</si>
  <si>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</si>
  <si>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</si>
  <si>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</si>
  <si>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</si>
  <si>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</si>
  <si>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</si>
  <si>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</si>
  <si>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</si>
  <si>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</si>
  <si>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</si>
  <si>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</si>
  <si>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</si>
  <si>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</si>
  <si>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</si>
  <si>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</si>
  <si>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</si>
  <si>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</si>
  <si>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</si>
  <si>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</si>
  <si>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</si>
  <si>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</si>
  <si>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</si>
  <si>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</si>
  <si>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</si>
  <si>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</si>
  <si>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</si>
  <si>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</si>
  <si>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</si>
  <si>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</si>
  <si>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</si>
  <si>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</si>
  <si>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</si>
  <si>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</si>
  <si>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</si>
  <si>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</si>
  <si>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</si>
  <si>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</si>
  <si>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</si>
  <si>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</si>
  <si>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</si>
  <si>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</si>
  <si>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</si>
  <si>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</si>
  <si>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</si>
  <si>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</si>
  <si>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</si>
  <si>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</si>
  <si>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</si>
  <si>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</si>
  <si>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</si>
  <si>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</si>
  <si>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</si>
  <si>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</si>
  <si>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</si>
  <si>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</si>
  <si>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</si>
  <si>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</si>
  <si>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</si>
  <si>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</si>
  <si>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</si>
  <si>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</si>
  <si>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</si>
  <si>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</si>
  <si>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</si>
  <si>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</si>
  <si>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</si>
  <si>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</si>
  <si>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</si>
  <si>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</si>
  <si>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</si>
  <si>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</si>
  <si>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</si>
  <si>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</si>
  <si>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</si>
  <si>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</si>
  <si>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</si>
  <si>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</si>
  <si>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</si>
  <si>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</si>
  <si>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</si>
  <si>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</si>
  <si>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</si>
  <si>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</si>
  <si>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</si>
  <si>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</si>
  <si>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</si>
  <si>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</si>
  <si>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</si>
  <si>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</si>
  <si>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</si>
  <si>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</si>
  <si>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</si>
  <si>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</si>
  <si>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</si>
  <si>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</si>
  <si>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</si>
  <si>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</si>
  <si>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</si>
  <si>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</si>
  <si>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</si>
  <si>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</si>
  <si>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</si>
  <si>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</si>
  <si>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</si>
  <si>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</si>
  <si>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</si>
  <si>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</si>
  <si>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</si>
  <si>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</si>
  <si>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</si>
  <si>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</si>
  <si>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</si>
  <si>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</si>
  <si>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</si>
  <si>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</si>
  <si>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</si>
  <si>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</si>
  <si>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</si>
  <si>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</si>
  <si>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</si>
  <si>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</si>
  <si>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</si>
  <si>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</si>
  <si>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</si>
  <si>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</si>
  <si>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</si>
  <si>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</si>
  <si>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</si>
  <si>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</si>
  <si>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</si>
  <si>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</si>
  <si>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</si>
  <si>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</si>
  <si>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</si>
  <si>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</si>
  <si>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</si>
  <si>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</si>
  <si>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</si>
  <si>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</si>
  <si>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</si>
  <si>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</si>
  <si>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</si>
  <si>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</si>
  <si>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</si>
  <si>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</si>
  <si>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</si>
  <si>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</si>
  <si>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</si>
  <si>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</si>
  <si>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</si>
  <si>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</si>
  <si>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</si>
  <si>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</si>
  <si>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</si>
  <si>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</si>
  <si>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</si>
  <si>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</si>
  <si>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</si>
  <si>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</si>
  <si>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</si>
  <si>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</si>
  <si>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</si>
  <si>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</si>
  <si>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</si>
  <si>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</si>
  <si>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</si>
  <si>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</si>
  <si>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</si>
  <si>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</si>
  <si>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</si>
  <si>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</si>
  <si>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</si>
  <si>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</si>
  <si>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</si>
  <si>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</si>
  <si>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</si>
  <si>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</si>
  <si>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</si>
  <si>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</si>
  <si>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</si>
  <si>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</si>
  <si>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</si>
  <si>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</si>
  <si>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</si>
  <si>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</si>
  <si>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</si>
  <si>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</si>
  <si>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</si>
  <si>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</si>
  <si>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</si>
  <si>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</si>
  <si>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</si>
  <si>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</si>
  <si>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</si>
  <si>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</si>
  <si>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</si>
  <si>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</si>
  <si>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</si>
  <si>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</si>
  <si>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</si>
  <si>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</si>
  <si>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</si>
  <si>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</si>
  <si>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</si>
  <si>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</si>
  <si>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</si>
  <si>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</si>
  <si>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</si>
  <si>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</si>
  <si>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</si>
  <si>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</si>
  <si>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</si>
  <si>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</si>
  <si>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</si>
  <si>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</si>
  <si>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</si>
  <si>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</si>
  <si>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</si>
  <si>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</si>
  <si>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</si>
  <si>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</si>
  <si>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</si>
  <si>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</si>
  <si>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</si>
  <si>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</si>
  <si>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</si>
  <si>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</si>
  <si>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</si>
  <si>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</si>
  <si>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</si>
  <si>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</si>
  <si>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</si>
  <si>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</si>
  <si>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</si>
  <si>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</si>
  <si>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</si>
  <si>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</si>
  <si>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</si>
  <si>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</si>
  <si>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</si>
  <si>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</si>
  <si>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</si>
  <si>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</si>
  <si>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</si>
  <si>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</si>
  <si>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</si>
  <si>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</si>
  <si>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</si>
  <si>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</si>
  <si>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</si>
  <si>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</si>
  <si>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</si>
  <si>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</si>
  <si>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</si>
  <si>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</si>
  <si>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</si>
  <si>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</si>
  <si>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</si>
  <si>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</si>
  <si>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</si>
  <si>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</si>
  <si>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</si>
  <si>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</si>
  <si>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</si>
  <si>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</si>
  <si>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</si>
  <si>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</si>
  <si>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</si>
  <si>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</si>
  <si>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</si>
  <si>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</si>
  <si>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</si>
  <si>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</si>
  <si>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</si>
  <si>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</si>
  <si>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</si>
  <si>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</si>
  <si>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</si>
  <si>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</si>
  <si>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</si>
  <si>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</si>
  <si>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</si>
  <si>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</si>
  <si>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</si>
  <si>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</si>
  <si>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</si>
  <si>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</si>
  <si>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</si>
  <si>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</si>
  <si>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</si>
  <si>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</si>
  <si>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</si>
  <si>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</si>
  <si>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</si>
  <si>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</si>
  <si>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</si>
  <si>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</si>
  <si>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</si>
  <si>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</si>
  <si>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</si>
  <si>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</si>
  <si>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</si>
  <si>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</si>
  <si>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</si>
  <si>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</si>
  <si>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</si>
  <si>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</si>
  <si>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</si>
  <si>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</si>
  <si>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</si>
  <si>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</si>
  <si>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</si>
  <si>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</si>
  <si>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</si>
  <si>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</si>
  <si>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</si>
  <si>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</si>
  <si>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</si>
  <si>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</si>
  <si>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</si>
  <si>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</si>
  <si>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</si>
  <si>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</si>
  <si>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</si>
  <si>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</si>
  <si>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</si>
  <si>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</si>
  <si>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</si>
  <si>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</si>
  <si>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</si>
  <si>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</si>
  <si>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</si>
  <si>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</si>
  <si>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</si>
  <si>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</si>
  <si>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</si>
  <si>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</si>
  <si>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</si>
  <si>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</si>
  <si>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</si>
  <si>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</si>
  <si>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</si>
  <si>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</si>
  <si>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</si>
  <si>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</si>
  <si>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</si>
  <si>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</si>
  <si>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</si>
  <si>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</si>
  <si>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</si>
  <si>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</si>
  <si>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</si>
  <si>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</si>
  <si>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</si>
  <si>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</si>
  <si>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</si>
  <si>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</si>
  <si>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</si>
  <si>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</si>
  <si>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</si>
  <si>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</si>
  <si>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</si>
  <si>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</si>
  <si>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</si>
  <si>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</si>
  <si>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</si>
  <si>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</si>
  <si>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</si>
  <si>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</si>
  <si>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</si>
  <si>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</si>
  <si>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</si>
  <si>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</si>
  <si>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</si>
  <si>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</si>
  <si>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</si>
  <si>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</si>
  <si>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</si>
  <si>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</si>
  <si>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</si>
  <si>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</si>
  <si>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</si>
  <si>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</si>
  <si>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</si>
  <si>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</si>
  <si>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</si>
  <si>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</si>
  <si>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</si>
  <si>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</si>
  <si>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</si>
  <si>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</si>
  <si>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</si>
  <si>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</si>
  <si>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</si>
  <si>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</si>
  <si>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</si>
  <si>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</si>
  <si>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</si>
  <si>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</si>
  <si>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</si>
  <si>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</si>
  <si>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</si>
  <si>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</si>
  <si>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</si>
  <si>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</si>
  <si>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</si>
  <si>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</si>
  <si>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</si>
  <si>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</si>
  <si>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</si>
  <si>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</si>
  <si>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</si>
  <si>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</si>
  <si>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</si>
  <si>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</si>
  <si>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</si>
  <si>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</si>
  <si>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</si>
  <si>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</si>
  <si>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</si>
  <si>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</si>
  <si>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</si>
  <si>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</si>
  <si>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</si>
  <si>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</si>
  <si>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</si>
  <si>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</si>
  <si>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</si>
  <si>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</si>
  <si>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</si>
  <si>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</si>
  <si>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</si>
  <si>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</si>
  <si>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</si>
  <si>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</si>
  <si>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</si>
  <si>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</si>
  <si>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</si>
  <si>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</si>
  <si>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</si>
  <si>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</si>
  <si>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</si>
  <si>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</si>
  <si>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</si>
  <si>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</si>
  <si>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</si>
  <si>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</si>
  <si>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</si>
  <si>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</si>
  <si>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</si>
  <si>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</si>
  <si>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</si>
  <si>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</si>
  <si>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</si>
  <si>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</si>
  <si>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</si>
  <si>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</si>
  <si>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</si>
  <si>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</si>
  <si>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</si>
  <si>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</si>
  <si>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</si>
  <si>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</si>
  <si>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</si>
  <si>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</si>
  <si>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</si>
  <si>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</si>
  <si>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</si>
  <si>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</si>
  <si>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</si>
  <si>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</si>
  <si>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</si>
  <si>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</si>
  <si>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</si>
  <si>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</si>
  <si>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</si>
  <si>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</si>
  <si>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</si>
  <si>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</si>
  <si>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</si>
  <si>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</si>
  <si>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</si>
  <si>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</si>
  <si>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</si>
  <si>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</si>
  <si>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</si>
  <si>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</si>
  <si>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</si>
  <si>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</si>
  <si>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</si>
  <si>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</si>
  <si>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</si>
  <si>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</si>
  <si>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</si>
  <si>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</si>
  <si>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</si>
  <si>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</si>
  <si>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</si>
  <si>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</si>
  <si>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</si>
  <si>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</si>
  <si>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</si>
  <si>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</si>
  <si>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</si>
  <si>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</si>
  <si>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</si>
  <si>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</si>
  <si>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</si>
  <si>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</si>
  <si>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</si>
  <si>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</si>
  <si>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</si>
  <si>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</si>
  <si>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</si>
  <si>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</si>
  <si>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</si>
  <si>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</si>
  <si>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</si>
  <si>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</si>
  <si>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</si>
  <si>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</si>
  <si>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</si>
  <si>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</si>
  <si>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</si>
  <si>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</si>
  <si>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</si>
  <si>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</si>
  <si>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</si>
  <si>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</si>
  <si>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</si>
  <si>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</si>
  <si>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</si>
  <si>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</si>
  <si>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</si>
  <si>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</si>
  <si>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</si>
  <si>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</si>
  <si>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</si>
  <si>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</si>
  <si>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</si>
  <si>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</si>
  <si>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</si>
  <si>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</si>
  <si>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</si>
  <si>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</si>
  <si>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</si>
  <si>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</si>
  <si>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</si>
  <si>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</si>
  <si>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</si>
  <si>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</si>
  <si>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</si>
  <si>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</si>
  <si>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</si>
  <si>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</si>
  <si>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</si>
  <si>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</si>
  <si>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</si>
  <si>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</si>
  <si>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</si>
  <si>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</si>
  <si>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</si>
  <si>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</si>
  <si>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</si>
  <si>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</si>
  <si>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</si>
  <si>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</si>
  <si>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</si>
  <si>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</si>
  <si>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</si>
  <si>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</si>
  <si>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</si>
  <si>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</si>
  <si>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</si>
  <si>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</si>
  <si>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</si>
  <si>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</si>
  <si>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</si>
  <si>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</si>
  <si>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</si>
  <si>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</si>
  <si>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</si>
  <si>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</si>
  <si>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</si>
  <si>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</si>
  <si>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</si>
  <si>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</si>
  <si>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</si>
  <si>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</si>
  <si>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</si>
  <si>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</si>
  <si>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</si>
  <si>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</si>
  <si>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</si>
  <si>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</si>
  <si>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</si>
  <si>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</si>
  <si>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</si>
  <si>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</si>
  <si>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</si>
  <si>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</si>
  <si>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</si>
  <si>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</si>
  <si>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</si>
  <si>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</si>
  <si>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</si>
  <si>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</si>
  <si>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</si>
  <si>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</si>
  <si>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</si>
  <si>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</si>
  <si>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</si>
  <si>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</si>
  <si>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</si>
  <si>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</si>
  <si>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</si>
  <si>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</si>
  <si>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</si>
  <si>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</si>
  <si>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</si>
  <si>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</si>
  <si>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</si>
  <si>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</si>
  <si>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</si>
  <si>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</si>
  <si>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</si>
  <si>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</si>
  <si>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</si>
  <si>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</si>
  <si>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</si>
  <si>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</si>
  <si>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</si>
  <si>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</si>
  <si>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</si>
  <si>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</si>
  <si>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</si>
  <si>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</si>
  <si>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</si>
  <si>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</si>
  <si>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</si>
  <si>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</si>
  <si>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</si>
  <si>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</si>
  <si>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</si>
  <si>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</si>
  <si>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</si>
  <si>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</si>
  <si>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</si>
  <si>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</si>
  <si>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</si>
  <si>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</si>
  <si>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</si>
  <si>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</si>
  <si>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</si>
  <si>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</si>
  <si>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</si>
  <si>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</si>
  <si>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</si>
  <si>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</si>
  <si>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</si>
  <si>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</si>
  <si>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</si>
  <si>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</si>
  <si>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</si>
  <si>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</si>
  <si>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</si>
  <si>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</si>
  <si>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</si>
  <si>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</si>
  <si>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</si>
  <si>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</si>
  <si>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</si>
  <si>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</si>
  <si>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</si>
  <si>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</si>
  <si>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</si>
  <si>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</si>
  <si>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</si>
  <si>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</si>
  <si>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</si>
  <si>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</si>
  <si>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</si>
  <si>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</si>
  <si>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</si>
  <si>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</si>
  <si>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</si>
  <si>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</si>
  <si>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</si>
  <si>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</si>
  <si>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</si>
  <si>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</si>
  <si>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</si>
  <si>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</si>
  <si>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</si>
  <si>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</si>
  <si>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</si>
  <si>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</si>
  <si>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</si>
  <si>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</si>
  <si>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</si>
  <si>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</si>
  <si>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</si>
  <si>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</si>
  <si>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</si>
  <si>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</si>
  <si>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</si>
  <si>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</si>
  <si>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</si>
  <si>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</si>
  <si>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</si>
  <si>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</si>
  <si>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</si>
  <si>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</si>
  <si>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</si>
  <si>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</si>
  <si>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</si>
  <si>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</si>
  <si>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</si>
  <si>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</si>
  <si>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</si>
  <si>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</si>
  <si>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</si>
  <si>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</si>
  <si>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</si>
  <si>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</si>
  <si>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</si>
  <si>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</si>
  <si>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</si>
  <si>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</si>
  <si>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</si>
  <si>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</si>
  <si>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</si>
  <si>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</si>
  <si>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</si>
  <si>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</si>
  <si>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</si>
  <si>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</si>
  <si>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</si>
  <si>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</si>
  <si>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</si>
  <si>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</si>
  <si>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</si>
  <si>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</si>
  <si>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</si>
  <si>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</si>
  <si>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</si>
  <si>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</si>
  <si>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</si>
  <si>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</si>
  <si>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</si>
  <si>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</si>
  <si>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</si>
  <si>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</si>
  <si>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</si>
  <si>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</si>
  <si>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</si>
  <si>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</si>
  <si>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</si>
  <si>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</si>
  <si>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</si>
  <si>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</si>
  <si>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</si>
  <si>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</si>
  <si>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</si>
  <si>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</si>
  <si>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</si>
  <si>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</si>
  <si>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</si>
  <si>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</si>
  <si>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</si>
  <si>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</si>
  <si>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</si>
  <si>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</si>
  <si>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</si>
  <si>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</si>
  <si>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</si>
  <si>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</si>
  <si>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</si>
  <si>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</si>
  <si>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</si>
  <si>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</si>
  <si>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</si>
  <si>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</si>
  <si>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</si>
  <si>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</si>
  <si>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</si>
  <si>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</si>
  <si>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</si>
  <si>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</si>
  <si>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</si>
  <si>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</si>
  <si>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</si>
  <si>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</si>
  <si>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</si>
  <si>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</si>
  <si>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</si>
  <si>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</si>
  <si>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</si>
  <si>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</si>
  <si>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</si>
  <si>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</si>
  <si>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</si>
  <si>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</si>
  <si>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</si>
  <si>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</si>
  <si>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</si>
  <si>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</si>
  <si>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</si>
  <si>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</si>
  <si>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</si>
  <si>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</si>
  <si>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</si>
  <si>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</si>
  <si>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</si>
  <si>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</si>
  <si>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</si>
  <si>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</si>
  <si>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</si>
  <si>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</si>
  <si>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</si>
  <si>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</si>
  <si>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</si>
  <si>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</si>
  <si>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</si>
  <si>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</si>
  <si>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</si>
  <si>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</si>
  <si>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</si>
  <si>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</si>
  <si>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</si>
  <si>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</si>
  <si>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</si>
  <si>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</si>
  <si>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</si>
  <si>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</si>
  <si>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</si>
  <si>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</si>
  <si>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</si>
  <si>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</si>
  <si>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</si>
  <si>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</si>
  <si>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</si>
  <si>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</si>
  <si>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</si>
  <si>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</si>
  <si>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</si>
  <si>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</si>
  <si>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</si>
  <si>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</si>
  <si>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</si>
  <si>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</si>
  <si>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</si>
  <si>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</si>
  <si>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</si>
  <si>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</si>
  <si>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</si>
  <si>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</si>
  <si>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</si>
  <si>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</si>
  <si>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</si>
  <si>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</si>
  <si>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</si>
  <si>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</si>
  <si>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</si>
  <si>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</si>
  <si>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</si>
  <si>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</si>
  <si>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</si>
  <si>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</si>
  <si>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</si>
  <si>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</si>
  <si>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</si>
  <si>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</si>
  <si>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</si>
  <si>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</si>
  <si>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</si>
  <si>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</si>
  <si>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</si>
  <si>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</si>
  <si>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</si>
  <si>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</si>
  <si>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</si>
  <si>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</si>
  <si>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</si>
  <si>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</si>
  <si>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</si>
  <si>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</si>
  <si>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</si>
  <si>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</si>
  <si>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</si>
  <si>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</si>
  <si>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</si>
  <si>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</si>
  <si>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</si>
  <si>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</si>
  <si>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</si>
  <si>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</si>
  <si>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</si>
  <si>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</si>
  <si>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</si>
  <si>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</si>
  <si>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</si>
  <si>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</si>
  <si>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</si>
  <si>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</si>
  <si>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</si>
  <si>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</si>
  <si>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</si>
  <si>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</si>
  <si>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</si>
  <si>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</si>
  <si>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</si>
  <si>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</si>
  <si>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</si>
  <si>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</si>
  <si>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</si>
  <si>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</si>
  <si>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</si>
  <si>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</si>
  <si>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</si>
  <si>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</si>
  <si>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</si>
  <si>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</si>
  <si>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</si>
  <si>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</si>
  <si>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</si>
  <si>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</si>
  <si>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</si>
  <si>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</si>
  <si>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</si>
  <si>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</si>
  <si>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</si>
  <si>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</si>
  <si>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</si>
  <si>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</si>
  <si>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</si>
  <si>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</si>
  <si>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</si>
  <si>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</si>
  <si>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</si>
  <si>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</si>
  <si>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</si>
  <si>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</si>
  <si>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</si>
  <si>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</si>
  <si>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</si>
  <si>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</si>
  <si>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</si>
  <si>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</si>
  <si>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</si>
  <si>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</si>
  <si>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</si>
  <si>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</si>
  <si>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</si>
  <si>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</si>
  <si>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</si>
  <si>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</si>
  <si>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</si>
  <si>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</si>
  <si>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</si>
  <si>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</si>
  <si>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</si>
  <si>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</si>
  <si>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</si>
  <si>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</si>
  <si>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</si>
  <si>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</si>
  <si>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</si>
  <si>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</si>
  <si>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</si>
  <si>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</si>
  <si>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</si>
  <si>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</si>
  <si>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</si>
  <si>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</si>
  <si>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</si>
  <si>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</si>
  <si>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</si>
  <si>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</si>
  <si>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</si>
  <si>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</si>
  <si>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</si>
  <si>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</si>
  <si>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</si>
  <si>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</si>
  <si>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</si>
  <si>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</si>
  <si>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</si>
  <si>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</si>
  <si>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</si>
  <si>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</si>
  <si>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</si>
  <si>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</si>
  <si>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</si>
  <si>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</si>
  <si>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</si>
  <si>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</si>
  <si>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</si>
  <si>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</si>
  <si>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</si>
  <si>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</si>
  <si>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</si>
  <si>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</si>
  <si>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</si>
  <si>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</si>
  <si>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</si>
  <si>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</si>
  <si>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</si>
  <si>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</si>
  <si>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</si>
  <si>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</si>
  <si>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</si>
  <si>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</si>
  <si>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</si>
  <si>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</si>
  <si>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</si>
  <si>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</si>
  <si>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</si>
  <si>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</si>
  <si>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</si>
  <si>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</si>
  <si>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</si>
  <si>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</si>
  <si>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</si>
  <si>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</si>
  <si>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</si>
  <si>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</si>
  <si>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</si>
  <si>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</si>
  <si>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</si>
  <si>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</si>
  <si>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</si>
  <si>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</si>
  <si>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</si>
  <si>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</si>
  <si>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</si>
  <si>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</si>
  <si>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</si>
  <si>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</si>
  <si>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</si>
  <si>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</si>
  <si>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</si>
  <si>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</si>
  <si>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</si>
  <si>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</si>
  <si>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</si>
  <si>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</si>
  <si>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</si>
  <si>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</si>
  <si>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</si>
  <si>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</si>
  <si>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</si>
  <si>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</si>
  <si>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</si>
  <si>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</si>
  <si>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</si>
  <si>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</si>
  <si>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</si>
  <si>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</si>
  <si>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</si>
  <si>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</si>
  <si>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</si>
  <si>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</si>
  <si>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</si>
  <si>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</si>
  <si>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</si>
  <si>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</si>
  <si>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</si>
  <si>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</si>
  <si>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</si>
  <si>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</si>
  <si>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</si>
  <si>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</si>
  <si>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</si>
  <si>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</si>
  <si>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</si>
  <si>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</si>
  <si>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</si>
  <si>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</si>
  <si>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</si>
  <si>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</si>
  <si>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</si>
  <si>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</si>
  <si>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</si>
  <si>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</si>
  <si>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</si>
  <si>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</si>
  <si>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</si>
  <si>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</si>
  <si>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</si>
  <si>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</si>
  <si>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</si>
  <si>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</si>
  <si>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</si>
  <si>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</si>
  <si>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</si>
  <si>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</si>
  <si>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</si>
  <si>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</si>
  <si>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</si>
  <si>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</si>
  <si>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</si>
  <si>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</si>
  <si>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</si>
  <si>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</si>
  <si>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</si>
  <si>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</si>
  <si>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</si>
  <si>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</si>
  <si>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</si>
  <si>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</si>
  <si>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</si>
  <si>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</si>
  <si>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</si>
  <si>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</si>
  <si>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</si>
  <si>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</si>
  <si>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</si>
  <si>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</si>
  <si>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</si>
  <si>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</si>
  <si>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</si>
  <si>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</si>
  <si>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</si>
  <si>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</si>
  <si>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</si>
  <si>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</si>
  <si>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</si>
  <si>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</si>
  <si>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</si>
  <si>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</si>
  <si>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</si>
  <si>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</si>
  <si>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</si>
  <si>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</si>
  <si>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</si>
  <si>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</si>
  <si>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</si>
  <si>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</si>
  <si>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</si>
  <si>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</si>
  <si>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</si>
  <si>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</si>
  <si>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</si>
  <si>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</si>
  <si>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</si>
  <si>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</si>
  <si>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</si>
  <si>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</si>
  <si>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</si>
  <si>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</si>
  <si>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</si>
  <si>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</si>
  <si>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</si>
  <si>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</si>
  <si>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</si>
  <si>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</si>
  <si>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</si>
  <si>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</si>
  <si>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</si>
  <si>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</si>
  <si>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</si>
  <si>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</si>
  <si>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</si>
  <si>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</si>
  <si>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</si>
  <si>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</si>
  <si>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</si>
  <si>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</si>
  <si>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</si>
  <si>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</si>
  <si>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</si>
  <si>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</si>
  <si>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</si>
  <si>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</si>
  <si>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</si>
  <si>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</si>
  <si>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</si>
  <si>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</si>
  <si>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</si>
  <si>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</si>
  <si>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</si>
  <si>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</si>
  <si>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</si>
  <si>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</si>
  <si>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</si>
  <si>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</si>
  <si>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</si>
  <si>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</si>
  <si>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</si>
  <si>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</si>
  <si>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</si>
  <si>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</si>
  <si>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</si>
  <si>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</si>
  <si>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</si>
  <si>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</si>
  <si>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</si>
  <si>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</si>
  <si>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</si>
  <si>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</si>
  <si>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</si>
  <si>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</si>
  <si>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</si>
  <si>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</si>
  <si>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</si>
  <si>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</si>
  <si>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</si>
  <si>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</si>
  <si>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</si>
  <si>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</si>
  <si>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</si>
  <si>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</si>
  <si>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</si>
  <si>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</si>
  <si>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</si>
  <si>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</si>
  <si>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</si>
  <si>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</si>
  <si>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</si>
  <si>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</si>
  <si>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</si>
  <si>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</si>
  <si>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</si>
  <si>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</si>
  <si>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</si>
  <si>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</si>
  <si>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</si>
  <si>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</si>
  <si>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</si>
  <si>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</si>
  <si>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</si>
  <si>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</si>
  <si>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</si>
  <si>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</si>
  <si>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</si>
  <si>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</si>
  <si>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</si>
  <si>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</si>
  <si>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</si>
  <si>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</si>
  <si>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</si>
  <si>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</si>
  <si>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</si>
  <si>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</si>
  <si>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</si>
  <si>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</si>
  <si>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</si>
  <si>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</si>
  <si>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</si>
  <si>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</si>
  <si>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</si>
  <si>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</si>
  <si>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</si>
  <si>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</si>
  <si>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</si>
  <si>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</si>
  <si>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</si>
  <si>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</si>
  <si>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</si>
  <si>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</si>
  <si>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</si>
  <si>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</si>
  <si>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</si>
  <si>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</si>
  <si>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</si>
  <si>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</si>
  <si>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</si>
  <si>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</si>
  <si>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</si>
  <si>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</si>
  <si>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</si>
  <si>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</si>
  <si>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</si>
  <si>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</si>
  <si>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</si>
  <si>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</si>
  <si>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</si>
  <si>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</si>
  <si>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</si>
  <si>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</si>
  <si>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</si>
  <si>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</si>
  <si>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</si>
  <si>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</si>
  <si>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</si>
  <si>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</si>
  <si>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</si>
  <si>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</si>
  <si>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</si>
  <si>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</si>
  <si>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</si>
  <si>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</si>
  <si>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</si>
  <si>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</si>
  <si>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</si>
  <si>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</si>
  <si>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</si>
  <si>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</si>
  <si>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</si>
  <si>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</si>
  <si>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</si>
  <si>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</si>
  <si>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</si>
  <si>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</si>
  <si>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</si>
  <si>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</si>
  <si>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</si>
  <si>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</si>
  <si>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</si>
  <si>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</si>
  <si>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</si>
  <si>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</si>
  <si>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</si>
  <si>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</si>
  <si>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</si>
  <si>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</si>
  <si>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</si>
  <si>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</si>
  <si>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</si>
  <si>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</si>
  <si>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</si>
  <si>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</si>
  <si>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</si>
  <si>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</si>
  <si>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</si>
  <si>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</si>
  <si>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</si>
  <si>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</si>
  <si>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</si>
  <si>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</si>
  <si>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</si>
  <si>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</si>
  <si>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</si>
  <si>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</si>
  <si>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</si>
  <si>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</si>
  <si>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</si>
  <si>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</si>
  <si>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</si>
  <si>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</si>
  <si>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</si>
  <si>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</si>
  <si>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</si>
  <si>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</si>
  <si>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</si>
  <si>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</si>
  <si>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</si>
  <si>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</si>
  <si>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</si>
  <si>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</si>
  <si>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</si>
  <si>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</si>
  <si>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</si>
  <si>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</si>
  <si>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</si>
  <si>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</si>
  <si>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</si>
  <si>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</si>
  <si>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</si>
  <si>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</si>
  <si>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</si>
  <si>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</si>
  <si>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</si>
  <si>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</si>
  <si>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</si>
  <si>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</si>
  <si>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</si>
  <si>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</si>
  <si>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</si>
  <si>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</si>
  <si>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</si>
  <si>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</si>
  <si>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</si>
  <si>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</si>
  <si>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</si>
  <si>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</si>
  <si>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</si>
  <si>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</si>
  <si>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</si>
  <si>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</si>
  <si>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</si>
  <si>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</si>
  <si>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</si>
  <si>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</si>
  <si>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</si>
  <si>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</si>
  <si>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</si>
  <si>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</si>
  <si>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</si>
  <si>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</si>
  <si>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</si>
  <si>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</si>
  <si>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</si>
  <si>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</si>
  <si>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</si>
  <si>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</si>
  <si>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</si>
  <si>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</si>
  <si>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</si>
  <si>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</si>
  <si>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</si>
  <si>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</si>
  <si>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</si>
  <si>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</si>
  <si>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</si>
  <si>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</si>
  <si>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</si>
  <si>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</si>
  <si>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</si>
  <si>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</si>
  <si>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</si>
  <si>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</si>
  <si>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</si>
  <si>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</si>
  <si>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</si>
  <si>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</si>
  <si>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</si>
  <si>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</si>
  <si>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</si>
  <si>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</si>
  <si>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</si>
  <si>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</si>
  <si>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</si>
  <si>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</si>
  <si>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</si>
  <si>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</si>
  <si>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</si>
  <si>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</si>
  <si>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</si>
  <si>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</si>
  <si>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</si>
  <si>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</si>
  <si>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</si>
  <si>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</si>
  <si>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</si>
  <si>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</si>
  <si>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</si>
  <si>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</si>
  <si>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</si>
  <si>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</si>
  <si>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</si>
  <si>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</si>
  <si>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</si>
  <si>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</si>
  <si>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</si>
  <si>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</si>
  <si>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</si>
  <si>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</si>
  <si>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</si>
  <si>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</si>
  <si>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</si>
  <si>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</si>
  <si>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</si>
  <si>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</si>
  <si>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</si>
  <si>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</si>
  <si>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</si>
  <si>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</si>
  <si>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</si>
  <si>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</si>
  <si>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</si>
  <si>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</si>
  <si>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</si>
  <si>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</si>
  <si>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</si>
  <si>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</si>
  <si>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</si>
  <si>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</si>
  <si>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</si>
  <si>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</si>
  <si>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</si>
  <si>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</si>
  <si>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</si>
  <si>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</si>
  <si>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</si>
  <si>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</si>
  <si>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</si>
  <si>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</si>
  <si>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</si>
  <si>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</si>
  <si>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</si>
  <si>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</si>
  <si>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</si>
  <si>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</si>
  <si>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</si>
  <si>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</si>
  <si>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</si>
  <si>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</si>
  <si>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</si>
  <si>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</si>
  <si>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</si>
  <si>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</si>
  <si>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</si>
  <si>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</si>
  <si>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</si>
  <si>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</si>
  <si>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</si>
  <si>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</si>
  <si>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</si>
  <si>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</si>
  <si>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</si>
  <si>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</si>
  <si>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</si>
  <si>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</si>
  <si>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</si>
  <si>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</si>
  <si>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</si>
  <si>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</si>
  <si>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</si>
  <si>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</si>
  <si>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</si>
  <si>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</si>
  <si>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</si>
  <si>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</si>
  <si>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</si>
  <si>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</si>
  <si>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</si>
  <si>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</si>
  <si>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</si>
  <si>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</si>
  <si>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</si>
  <si>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</si>
  <si>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</si>
  <si>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</si>
  <si>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</si>
  <si>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</si>
  <si>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</si>
  <si>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</si>
  <si>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</si>
  <si>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</si>
  <si>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</si>
  <si>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</si>
  <si>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</si>
  <si>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</si>
  <si>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</si>
  <si>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</si>
  <si>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</si>
  <si>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</si>
  <si>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</si>
  <si>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</si>
  <si>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</si>
  <si>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</si>
  <si>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</si>
  <si>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</si>
  <si>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</si>
  <si>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</si>
  <si>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</si>
  <si>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</si>
  <si>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</si>
  <si>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</si>
  <si>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</si>
  <si>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</si>
  <si>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</si>
  <si>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</si>
  <si>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</si>
  <si>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</si>
  <si>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</si>
  <si>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</si>
  <si>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</si>
  <si>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</si>
  <si>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</si>
  <si>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</si>
  <si>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</si>
  <si>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</si>
  <si>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</si>
  <si>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</si>
  <si>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</si>
  <si>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</si>
  <si>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</si>
  <si>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</si>
  <si>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</si>
  <si>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</si>
  <si>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</si>
  <si>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</si>
  <si>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</si>
  <si>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</si>
  <si>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</si>
  <si>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</si>
  <si>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</si>
  <si>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</si>
  <si>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</si>
  <si>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</si>
  <si>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</si>
  <si>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</si>
  <si>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</si>
  <si>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</si>
  <si>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</si>
  <si>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</si>
  <si>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</si>
  <si>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</si>
  <si>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</si>
  <si>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</si>
  <si>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</si>
  <si>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</si>
  <si>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</si>
  <si>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</si>
  <si>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</si>
  <si>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</si>
  <si>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</si>
  <si>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</si>
  <si>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</si>
  <si>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</si>
  <si>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</si>
  <si>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</si>
  <si>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</si>
  <si>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</si>
  <si>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</si>
  <si>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</si>
  <si>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</si>
  <si>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</si>
  <si>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</si>
  <si>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</si>
  <si>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</si>
  <si>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</si>
  <si>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</si>
  <si>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</si>
  <si>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</si>
  <si>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</si>
  <si>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</si>
  <si>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</si>
  <si>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</si>
  <si>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</si>
  <si>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</si>
  <si>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</si>
  <si>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</si>
  <si>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</si>
  <si>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</si>
  <si>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</si>
  <si>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</si>
  <si>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</si>
  <si>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</si>
  <si>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</si>
  <si>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</si>
  <si>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</si>
  <si>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</si>
  <si>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</si>
  <si>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</si>
  <si>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</si>
  <si>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</si>
  <si>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</si>
  <si>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</si>
  <si>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</si>
  <si>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</si>
  <si>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</si>
  <si>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</si>
  <si>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</si>
  <si>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</si>
  <si>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</si>
  <si>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</si>
  <si>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</si>
  <si>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</si>
  <si>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</si>
  <si>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</si>
  <si>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</si>
  <si>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</si>
  <si>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</si>
  <si>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</si>
  <si>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</si>
  <si>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</si>
  <si>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</si>
  <si>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</si>
  <si>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</si>
  <si>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</si>
  <si>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</si>
  <si>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</si>
  <si>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</si>
  <si>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</si>
  <si>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</si>
  <si>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</si>
  <si>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</si>
  <si>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</si>
  <si>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</si>
  <si>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</si>
  <si>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</si>
  <si>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</si>
  <si>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</si>
  <si>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</si>
  <si>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</si>
  <si>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</si>
  <si>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</si>
  <si>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</si>
  <si>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</si>
  <si>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</si>
  <si>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</si>
  <si>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</si>
  <si>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</si>
  <si>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</si>
  <si>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</si>
  <si>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</si>
  <si>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</si>
  <si>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</si>
  <si>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</si>
  <si>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</si>
  <si>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</si>
  <si>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</si>
  <si>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</si>
  <si>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</si>
  <si>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</si>
  <si>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</si>
  <si>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</si>
  <si>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</si>
  <si>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</si>
  <si>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</si>
  <si>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</si>
  <si>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</si>
  <si>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</si>
  <si>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</si>
  <si>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</si>
  <si>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</si>
  <si>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</si>
  <si>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</si>
  <si>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</si>
  <si>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</si>
  <si>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</si>
  <si>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</si>
  <si>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</si>
  <si>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</si>
  <si>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</si>
  <si>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</si>
  <si>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</si>
  <si>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</si>
  <si>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</si>
  <si>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</si>
  <si>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</si>
  <si>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</si>
  <si>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</si>
  <si>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</si>
  <si>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</si>
  <si>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</si>
  <si>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</si>
  <si>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</si>
  <si>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</si>
  <si>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</si>
  <si>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</si>
  <si>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</si>
  <si>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</si>
  <si>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</si>
  <si>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</si>
  <si>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</si>
  <si>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</si>
  <si>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</si>
  <si>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</si>
  <si>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</si>
  <si>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</si>
  <si>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</si>
  <si>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</si>
  <si>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</si>
  <si>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</si>
  <si>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</si>
  <si>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</si>
  <si>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</si>
  <si>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</si>
  <si>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</si>
  <si>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</si>
  <si>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</si>
  <si>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</si>
  <si>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</si>
  <si>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</si>
  <si>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</si>
  <si>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</si>
  <si>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</si>
  <si>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</si>
  <si>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</si>
  <si>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</si>
  <si>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</si>
  <si>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</si>
  <si>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</si>
  <si>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</si>
  <si>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</si>
  <si>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</si>
  <si>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</si>
  <si>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</si>
  <si>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</si>
  <si>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</si>
  <si>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</si>
  <si>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</si>
  <si>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</si>
  <si>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</si>
  <si>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</si>
  <si>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</si>
  <si>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</si>
  <si>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</si>
  <si>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</si>
  <si>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</si>
  <si>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</si>
  <si>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</si>
  <si>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</si>
  <si>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</si>
  <si>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</si>
  <si>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</si>
  <si>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</si>
  <si>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</si>
  <si>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</si>
  <si>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</si>
  <si>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</si>
  <si>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</si>
  <si>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</si>
  <si>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</si>
  <si>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</si>
  <si>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</si>
  <si>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</si>
  <si>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</si>
  <si>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</si>
  <si>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</si>
  <si>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</si>
  <si>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</si>
  <si>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</si>
  <si>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</si>
  <si>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</si>
  <si>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</si>
  <si>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</si>
  <si>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</si>
  <si>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</si>
  <si>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</si>
  <si>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</si>
  <si>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</si>
  <si>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</si>
  <si>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</si>
  <si>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</si>
  <si>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</si>
  <si>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</si>
  <si>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</si>
  <si>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</si>
  <si>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</si>
  <si>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</si>
  <si>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</si>
  <si>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</si>
  <si>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</si>
  <si>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</si>
  <si>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</si>
  <si>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</si>
  <si>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</si>
  <si>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</si>
  <si>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</si>
  <si>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</si>
  <si>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</si>
  <si>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</si>
  <si>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</si>
  <si>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</si>
  <si>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</si>
  <si>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</si>
  <si>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</si>
  <si>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</si>
  <si>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</si>
  <si>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</si>
  <si>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</si>
  <si>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</si>
  <si>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</si>
  <si>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</si>
  <si>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</si>
  <si>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</si>
  <si>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</si>
  <si>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</si>
  <si>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</si>
  <si>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</si>
  <si>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</si>
  <si>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</si>
  <si>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</si>
  <si>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</si>
  <si>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</si>
  <si>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</si>
  <si>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</si>
  <si>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</si>
  <si>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</si>
  <si>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</si>
  <si>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</si>
  <si>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</si>
  <si>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</si>
  <si>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</si>
  <si>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</si>
  <si>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</si>
  <si>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</si>
  <si>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</si>
  <si>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</si>
  <si>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</si>
  <si>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</si>
  <si>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</si>
  <si>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</si>
  <si>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</si>
  <si>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</si>
  <si>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</si>
  <si>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</si>
  <si>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</si>
  <si>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</si>
  <si>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</si>
  <si>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</si>
  <si>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</si>
  <si>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</si>
  <si>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</si>
  <si>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</si>
  <si>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</si>
  <si>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</si>
  <si>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</si>
  <si>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</si>
  <si>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</si>
  <si>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</si>
  <si>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</si>
  <si>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</si>
  <si>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</si>
  <si>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</si>
  <si>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</si>
  <si>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</si>
  <si>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</si>
  <si>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</si>
  <si>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</si>
  <si>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</si>
  <si>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</si>
  <si>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</si>
  <si>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</si>
  <si>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</si>
  <si>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</si>
  <si>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</si>
  <si>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</si>
  <si>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</si>
  <si>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</si>
  <si>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</si>
  <si>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</si>
  <si>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</si>
  <si>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</si>
  <si>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</si>
  <si>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</si>
  <si>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</si>
  <si>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</si>
  <si>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</si>
  <si>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</si>
  <si>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</si>
  <si>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</si>
  <si>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</si>
  <si>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</si>
  <si>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</si>
  <si>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</si>
  <si>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</si>
  <si>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</si>
  <si>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</si>
  <si>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</si>
  <si>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</si>
  <si>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</si>
  <si>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</si>
  <si>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</si>
  <si>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</si>
  <si>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</si>
  <si>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</si>
  <si>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</si>
  <si>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</si>
  <si>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</si>
  <si>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</si>
  <si>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</si>
  <si>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</si>
  <si>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</si>
  <si>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</si>
  <si>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</si>
  <si>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</si>
  <si>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</si>
  <si>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</si>
  <si>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</si>
  <si>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</si>
  <si>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</si>
  <si>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</si>
  <si>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</si>
  <si>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</si>
  <si>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</si>
  <si>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</si>
  <si>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</si>
  <si>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</si>
  <si>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</si>
  <si>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</si>
  <si>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</si>
  <si>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</si>
  <si>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</si>
  <si>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</si>
  <si>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</si>
  <si>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</si>
  <si>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</si>
  <si>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</si>
  <si>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</si>
  <si>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</si>
  <si>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</si>
  <si>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</si>
  <si>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</si>
  <si>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</si>
  <si>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</si>
  <si>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</si>
  <si>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</si>
  <si>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</si>
  <si>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</si>
  <si>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</si>
  <si>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</si>
  <si>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</si>
  <si>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</si>
  <si>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</si>
  <si>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</si>
  <si>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</si>
  <si>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</si>
  <si>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</si>
  <si>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</si>
  <si>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</si>
  <si>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</si>
  <si>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</si>
  <si>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</si>
  <si>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</si>
  <si>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</si>
  <si>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</si>
  <si>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</si>
  <si>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</si>
  <si>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</si>
  <si>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</si>
  <si>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</si>
  <si>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</si>
  <si>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</si>
  <si>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</si>
  <si>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</si>
  <si>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</si>
  <si>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</si>
  <si>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</si>
  <si>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</si>
  <si>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</si>
  <si>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</si>
  <si>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</si>
  <si>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</si>
  <si>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</si>
  <si>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</si>
  <si>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</si>
  <si>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</si>
  <si>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</si>
  <si>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</si>
  <si>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</si>
  <si>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</si>
  <si>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</si>
  <si>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</si>
  <si>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</si>
  <si>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</si>
  <si>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</si>
  <si>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</si>
  <si>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</si>
  <si>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</si>
  <si>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</si>
  <si>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</si>
  <si>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</si>
  <si>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</si>
  <si>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</si>
  <si>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</si>
  <si>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</si>
  <si>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</si>
  <si>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</si>
  <si>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</si>
  <si>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</si>
  <si>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</si>
  <si>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</si>
  <si>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</si>
  <si>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</si>
  <si>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</si>
  <si>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</si>
  <si>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</si>
  <si>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</si>
  <si>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</si>
  <si>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</si>
  <si>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</si>
  <si>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</si>
  <si>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</si>
  <si>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</si>
  <si>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</si>
  <si>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</si>
  <si>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</si>
  <si>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</si>
  <si>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</si>
  <si>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</si>
  <si>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</si>
  <si>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</si>
  <si>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</si>
  <si>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</si>
  <si>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</si>
  <si>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</si>
  <si>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</si>
  <si>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</si>
  <si>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</si>
  <si>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</si>
  <si>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</si>
  <si>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</si>
  <si>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</si>
  <si>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</si>
  <si>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</si>
  <si>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</si>
  <si>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</si>
  <si>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</si>
  <si>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</si>
  <si>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</si>
  <si>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</si>
  <si>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</si>
  <si>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</si>
  <si>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</si>
  <si>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</si>
  <si>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</si>
  <si>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</si>
  <si>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</si>
  <si>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</si>
  <si>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</si>
  <si>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</si>
  <si>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</si>
  <si>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</si>
  <si>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</si>
  <si>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</si>
  <si>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</si>
  <si>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</si>
  <si>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</si>
  <si>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</si>
  <si>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</si>
  <si>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</si>
  <si>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</si>
  <si>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</si>
  <si>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</si>
  <si>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</si>
  <si>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</si>
  <si>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</si>
  <si>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</si>
  <si>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</si>
  <si>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</si>
  <si>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</si>
  <si>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</si>
  <si>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</si>
  <si>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</si>
  <si>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</si>
  <si>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</si>
  <si>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</si>
  <si>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</si>
  <si>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</si>
  <si>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</si>
  <si>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</si>
  <si>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</si>
  <si>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</si>
  <si>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</si>
  <si>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</si>
  <si>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</si>
  <si>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</si>
  <si>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</si>
  <si>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</si>
  <si>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</si>
  <si>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</si>
  <si>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</si>
  <si>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</si>
  <si>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</si>
  <si>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</si>
  <si>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</si>
  <si>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</si>
  <si>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</si>
  <si>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</si>
  <si>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</si>
  <si>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</si>
  <si>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</si>
  <si>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</si>
  <si>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</si>
  <si>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</si>
  <si>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</si>
  <si>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</si>
  <si>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</si>
  <si>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</si>
  <si>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</si>
  <si>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</si>
  <si>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</si>
  <si>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</si>
  <si>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</si>
  <si>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</si>
  <si>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</si>
  <si>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</si>
  <si>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</si>
  <si>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</si>
  <si>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</si>
  <si>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</si>
  <si>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</si>
  <si>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</si>
  <si>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</si>
  <si>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</si>
  <si>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</si>
  <si>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</si>
  <si>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</si>
  <si>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</si>
  <si>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</si>
  <si>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</si>
  <si>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</si>
  <si>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</si>
  <si>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</si>
  <si>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</si>
  <si>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</si>
  <si>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</si>
  <si>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</si>
  <si>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</si>
  <si>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</si>
  <si>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</si>
  <si>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</si>
  <si>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</si>
  <si>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</si>
  <si>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</si>
  <si>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</si>
  <si>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</si>
  <si>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</si>
  <si>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</si>
  <si>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</si>
  <si>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</si>
  <si>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</si>
  <si>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</si>
  <si>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</si>
  <si>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</si>
  <si>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</si>
  <si>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</si>
  <si>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</si>
  <si>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</si>
  <si>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</si>
  <si>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</si>
  <si>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</si>
  <si>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</si>
  <si>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</si>
  <si>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</si>
  <si>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</si>
  <si>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</si>
  <si>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</si>
  <si>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</si>
  <si>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</si>
  <si>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</si>
  <si>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</si>
  <si>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</si>
  <si>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</si>
  <si>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</si>
  <si>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</si>
  <si>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</si>
  <si>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</si>
  <si>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</si>
  <si>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</si>
  <si>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</si>
  <si>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</si>
  <si>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</si>
  <si>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</si>
  <si>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</si>
  <si>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</si>
  <si>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</si>
  <si>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</si>
  <si>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</si>
  <si>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</si>
  <si>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</si>
  <si>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</si>
  <si>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</si>
  <si>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</si>
  <si>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</si>
  <si>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</si>
  <si>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</si>
  <si>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</si>
  <si>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</si>
  <si>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</si>
  <si>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</si>
  <si>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</si>
  <si>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</si>
  <si>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</si>
  <si>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</si>
  <si>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</si>
  <si>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</si>
  <si>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</si>
  <si>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</si>
  <si>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</si>
  <si>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</si>
  <si>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</si>
  <si>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</si>
  <si>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</si>
  <si>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</si>
  <si>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</si>
  <si>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</si>
  <si>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</si>
  <si>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</si>
  <si>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</si>
  <si>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</si>
  <si>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</si>
  <si>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</si>
  <si>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</si>
  <si>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</si>
  <si>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</si>
  <si>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</si>
  <si>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</si>
  <si>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</si>
  <si>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</si>
  <si>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</si>
  <si>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</si>
  <si>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</si>
  <si>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</si>
  <si>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</si>
  <si>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</si>
  <si>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</si>
  <si>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</si>
  <si>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</si>
  <si>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</si>
  <si>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</si>
  <si>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</si>
  <si>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</si>
  <si>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</si>
  <si>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</si>
  <si>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</si>
  <si>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</si>
  <si>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</si>
  <si>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</si>
  <si>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</si>
  <si>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</si>
  <si>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</si>
  <si>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</si>
  <si>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</si>
  <si>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</si>
  <si>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</si>
  <si>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</si>
  <si>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</si>
  <si>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</si>
  <si>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</si>
  <si>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</si>
  <si>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</si>
  <si>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</si>
  <si>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</si>
  <si>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</si>
  <si>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</si>
  <si>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</si>
  <si>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</si>
  <si>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</si>
  <si>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</si>
  <si>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</si>
  <si>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</si>
  <si>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</si>
  <si>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</si>
  <si>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</si>
  <si>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</si>
  <si>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</si>
  <si>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</si>
  <si>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</si>
  <si>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</si>
  <si>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</si>
  <si>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</si>
  <si>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</si>
  <si>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</si>
  <si>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</si>
  <si>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</si>
  <si>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</si>
  <si>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</si>
  <si>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</si>
  <si>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</si>
  <si>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</si>
  <si>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</si>
  <si>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</si>
  <si>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</si>
  <si>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</si>
  <si>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</si>
  <si>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</si>
  <si>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</si>
  <si>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</si>
  <si>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</si>
  <si>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</si>
  <si>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</si>
  <si>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</si>
  <si>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</si>
  <si>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</si>
  <si>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</si>
  <si>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</si>
  <si>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</si>
  <si>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</si>
  <si>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</si>
  <si>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</si>
  <si>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</si>
  <si>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</si>
  <si>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</si>
  <si>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</si>
  <si>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</si>
  <si>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</si>
  <si>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</si>
  <si>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</si>
  <si>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</si>
  <si>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</si>
  <si>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</si>
  <si>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</si>
  <si>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</si>
  <si>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</si>
  <si>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</si>
  <si>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</si>
  <si>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</si>
  <si>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</si>
  <si>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</si>
  <si>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</si>
  <si>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</si>
  <si>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</si>
  <si>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</si>
  <si>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</si>
  <si>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</si>
  <si>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</si>
  <si>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</si>
  <si>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</si>
  <si>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</si>
  <si>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</si>
  <si>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</si>
  <si>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</si>
  <si>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</si>
  <si>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</si>
  <si>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</si>
  <si>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</si>
  <si>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</si>
  <si>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</si>
  <si>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</si>
  <si>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</si>
  <si>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</si>
  <si>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</si>
  <si>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</si>
  <si>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</si>
  <si>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</si>
  <si>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</si>
  <si>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</si>
  <si>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</si>
  <si>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</si>
  <si>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</si>
  <si>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</si>
  <si>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</si>
  <si>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</si>
  <si>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</si>
  <si>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</si>
  <si>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</si>
  <si>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</si>
  <si>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</si>
  <si>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</si>
  <si>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</si>
  <si>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</si>
  <si>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</si>
  <si>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</si>
  <si>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</si>
  <si>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</si>
  <si>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</si>
  <si>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</si>
  <si>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</si>
  <si>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</si>
  <si>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</si>
  <si>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</si>
  <si>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</si>
  <si>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</si>
  <si>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</si>
  <si>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</si>
  <si>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</si>
  <si>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</si>
  <si>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</si>
  <si>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</si>
  <si>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</si>
  <si>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</si>
  <si>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</si>
  <si>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</si>
  <si>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</si>
  <si>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</si>
  <si>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</si>
  <si>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</si>
  <si>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</si>
  <si>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</si>
  <si>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</si>
  <si>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</si>
  <si>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</si>
  <si>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</si>
  <si>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</si>
  <si>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</si>
  <si>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</si>
  <si>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</si>
  <si>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</si>
  <si>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</si>
  <si>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</si>
  <si>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</si>
  <si>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</si>
  <si>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</si>
  <si>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</si>
  <si>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</si>
  <si>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</si>
  <si>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</si>
  <si>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</si>
  <si>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</si>
  <si>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</si>
  <si>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</si>
  <si>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</si>
  <si>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</si>
  <si>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</si>
  <si>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</si>
  <si>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</si>
  <si>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</si>
  <si>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</si>
  <si>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</si>
  <si>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</si>
  <si>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</si>
  <si>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</si>
  <si>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</si>
  <si>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</si>
  <si>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</si>
  <si>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</si>
  <si>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</si>
  <si>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</si>
  <si>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</si>
  <si>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</si>
  <si>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</si>
  <si>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</si>
  <si>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</si>
  <si>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</si>
  <si>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</si>
  <si>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</si>
  <si>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</si>
  <si>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</si>
  <si>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</si>
  <si>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</si>
  <si>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</si>
  <si>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</si>
  <si>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</si>
  <si>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</si>
  <si>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</si>
  <si>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</si>
  <si>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</si>
  <si>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</si>
  <si>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</si>
  <si>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</si>
  <si>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</si>
  <si>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</si>
  <si>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</si>
  <si>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</si>
  <si>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</si>
  <si>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</si>
  <si>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</si>
  <si>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</si>
  <si>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</si>
  <si>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</si>
  <si>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</si>
  <si>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</si>
  <si>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</si>
  <si>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</si>
  <si>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</si>
  <si>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</si>
  <si>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</si>
  <si>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</si>
  <si>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</si>
  <si>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</si>
  <si>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</si>
  <si>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</si>
  <si>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</si>
  <si>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</si>
  <si>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</si>
  <si>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</si>
  <si>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</si>
  <si>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</si>
  <si>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</si>
  <si>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</si>
  <si>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</si>
  <si>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</si>
  <si>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</si>
  <si>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</si>
  <si>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</si>
  <si>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</si>
  <si>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</si>
  <si>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</si>
  <si>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</si>
  <si>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</si>
  <si>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</si>
  <si>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</si>
  <si>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</si>
  <si>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</si>
  <si>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</si>
  <si>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</si>
  <si>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</si>
  <si>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</si>
  <si>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</si>
  <si>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</si>
  <si>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</si>
  <si>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</si>
  <si>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</si>
  <si>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</si>
  <si>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</si>
  <si>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</si>
  <si>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</si>
  <si>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</si>
  <si>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</si>
  <si>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</si>
  <si>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</si>
  <si>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</si>
  <si>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</si>
  <si>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</si>
  <si>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</si>
  <si>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</si>
  <si>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</si>
  <si>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</si>
  <si>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</si>
  <si>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</si>
  <si>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</si>
  <si>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</si>
  <si>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</si>
  <si>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</si>
  <si>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</si>
  <si>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</si>
  <si>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</si>
  <si>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</si>
  <si>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</si>
  <si>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</si>
  <si>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</si>
  <si>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</si>
  <si>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</si>
  <si>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</si>
  <si>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</si>
  <si>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</si>
  <si>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</si>
  <si>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</si>
  <si>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</si>
  <si>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</si>
  <si>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</si>
  <si>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</si>
  <si>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</si>
  <si>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</si>
  <si>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</si>
  <si>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</si>
  <si>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</si>
  <si>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</si>
  <si>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</si>
  <si>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</si>
  <si>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</si>
  <si>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</si>
  <si>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</si>
  <si>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</si>
  <si>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</si>
  <si>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</si>
  <si>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</si>
  <si>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</si>
  <si>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</si>
  <si>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</si>
  <si>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</si>
  <si>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</si>
  <si>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</si>
  <si>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</si>
  <si>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</si>
  <si>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</si>
  <si>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</si>
  <si>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</si>
  <si>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</si>
  <si>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</si>
  <si>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</si>
  <si>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</si>
  <si>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</si>
  <si>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</si>
  <si>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</si>
  <si>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</si>
  <si>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</si>
  <si>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</si>
  <si>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</si>
  <si>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</si>
  <si>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</si>
  <si>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</si>
  <si>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</si>
  <si>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</si>
  <si>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</si>
  <si>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</si>
  <si>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</si>
  <si>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</si>
  <si>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</si>
  <si>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</si>
  <si>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</si>
  <si>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</si>
  <si>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</si>
  <si>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</si>
  <si>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</si>
  <si>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</si>
  <si>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</si>
  <si>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</si>
  <si>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</si>
  <si>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</si>
  <si>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</si>
  <si>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</si>
  <si>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</si>
  <si>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</si>
  <si>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</si>
  <si>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</si>
  <si>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</si>
  <si>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</si>
  <si>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</si>
  <si>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</si>
  <si>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</si>
  <si>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</si>
  <si>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</si>
  <si>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</si>
  <si>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</si>
  <si>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</si>
  <si>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</si>
  <si>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</si>
  <si>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</si>
  <si>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</si>
  <si>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</si>
  <si>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</si>
  <si>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</si>
  <si>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</si>
  <si>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</si>
  <si>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</si>
  <si>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</si>
  <si>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</si>
  <si>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</si>
  <si>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</si>
  <si>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</si>
  <si>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</si>
  <si>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</si>
  <si>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</si>
  <si>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</si>
  <si>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</si>
  <si>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</si>
  <si>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</si>
  <si>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</si>
  <si>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</si>
  <si>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</si>
  <si>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</si>
  <si>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</si>
  <si>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</si>
  <si>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</si>
  <si>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</si>
  <si>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</si>
  <si>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</si>
  <si>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</si>
  <si>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</si>
  <si>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</si>
  <si>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</si>
  <si>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</si>
  <si>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</si>
  <si>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</si>
  <si>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</si>
  <si>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</si>
  <si>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</si>
  <si>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</si>
  <si>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</si>
  <si>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</si>
  <si>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</si>
  <si>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</si>
  <si>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</si>
  <si>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</si>
  <si>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</si>
  <si>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</si>
  <si>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</si>
  <si>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</si>
  <si>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</si>
  <si>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</si>
  <si>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</si>
  <si>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</si>
  <si>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</si>
  <si>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</si>
  <si>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</si>
  <si>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</si>
  <si>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</si>
  <si>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</si>
  <si>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</si>
  <si>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</si>
  <si>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</si>
  <si>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</si>
  <si>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</si>
  <si>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</si>
  <si>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</si>
  <si>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</si>
  <si>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</si>
  <si>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</si>
  <si>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</si>
  <si>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</si>
  <si>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</si>
  <si>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</si>
  <si>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</si>
  <si>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</si>
  <si>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</si>
  <si>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</si>
  <si>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</si>
  <si>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</si>
  <si>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</si>
  <si>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</si>
  <si>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</si>
  <si>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</si>
  <si>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</si>
  <si>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</si>
  <si>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</si>
  <si>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</si>
  <si>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</si>
  <si>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</si>
  <si>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</si>
  <si>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</si>
  <si>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</si>
  <si>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</si>
  <si>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</si>
  <si>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</si>
  <si>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</si>
  <si>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</si>
  <si>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</si>
  <si>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</si>
  <si>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</si>
  <si>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</si>
  <si>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</si>
  <si>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</si>
  <si>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</si>
  <si>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</si>
  <si>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</si>
  <si>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</si>
  <si>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</si>
  <si>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</si>
  <si>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</si>
  <si>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</si>
  <si>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</si>
  <si>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</si>
  <si>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</si>
  <si>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</si>
  <si>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</si>
  <si>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</si>
  <si>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</si>
  <si>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</si>
  <si>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</si>
  <si>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</si>
  <si>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</si>
  <si>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</si>
  <si>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</si>
  <si>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</si>
  <si>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</si>
  <si>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</si>
  <si>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</si>
  <si>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</si>
  <si>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</si>
  <si>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</si>
  <si>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</si>
  <si>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</si>
  <si>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</si>
  <si>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</si>
  <si>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</si>
  <si>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</si>
  <si>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</si>
  <si>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</si>
  <si>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</si>
  <si>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</si>
  <si>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</si>
  <si>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</si>
  <si>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</si>
  <si>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</si>
  <si>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</si>
  <si>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</si>
  <si>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</si>
  <si>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</si>
  <si>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</si>
  <si>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</si>
  <si>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</si>
  <si>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</si>
  <si>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</si>
  <si>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</si>
  <si>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</si>
  <si>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</si>
  <si>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</si>
  <si>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</si>
  <si>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</si>
  <si>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</si>
  <si>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</si>
  <si>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</si>
  <si>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</si>
  <si>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</si>
  <si>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</si>
  <si>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</si>
  <si>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</si>
  <si>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</si>
  <si>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</si>
  <si>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</si>
  <si>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</si>
  <si>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</si>
  <si>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</si>
  <si>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</si>
  <si>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</si>
  <si>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</si>
  <si>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</si>
  <si>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</si>
  <si>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</si>
  <si>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</si>
  <si>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</si>
  <si>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</si>
  <si>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</si>
  <si>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</si>
  <si>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</si>
  <si>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</si>
  <si>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</si>
  <si>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</si>
  <si>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</si>
  <si>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</si>
  <si>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</si>
  <si>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</si>
  <si>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</si>
  <si>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</si>
  <si>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</si>
  <si>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</si>
  <si>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</si>
  <si>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</si>
  <si>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</si>
  <si>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</si>
  <si>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</si>
  <si>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</si>
  <si>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</si>
  <si>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</si>
  <si>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</si>
  <si>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</si>
  <si>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</si>
  <si>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</si>
  <si>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</si>
  <si>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</si>
  <si>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</si>
  <si>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</si>
  <si>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</si>
  <si>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</si>
  <si>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</si>
  <si>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</si>
  <si>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</si>
  <si>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</si>
  <si>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</si>
  <si>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</si>
  <si>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</si>
  <si>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</si>
  <si>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</si>
  <si>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</si>
  <si>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</si>
  <si>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</si>
  <si>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</si>
  <si>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</si>
  <si>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</si>
  <si>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</si>
  <si>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</si>
  <si>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</si>
  <si>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</si>
  <si>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</si>
  <si>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</si>
  <si>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</si>
  <si>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</si>
  <si>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</si>
  <si>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</si>
  <si>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</si>
  <si>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</si>
  <si>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</si>
  <si>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</si>
  <si>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</si>
  <si>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</si>
  <si>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</si>
  <si>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</si>
  <si>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</si>
  <si>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</si>
  <si>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</si>
  <si>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</si>
  <si>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</si>
  <si>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</si>
  <si>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</si>
  <si>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</si>
  <si>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</si>
  <si>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</si>
  <si>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</si>
  <si>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</si>
  <si>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</si>
  <si>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</si>
  <si>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</si>
  <si>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</si>
  <si>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</si>
  <si>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</si>
  <si>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</si>
  <si>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</si>
  <si>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</si>
  <si>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</si>
  <si>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</si>
  <si>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</si>
  <si>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</si>
  <si>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</si>
  <si>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</si>
  <si>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</si>
  <si>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</si>
  <si>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</si>
  <si>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</si>
  <si>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</si>
  <si>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</si>
  <si>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</si>
  <si>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</si>
  <si>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</si>
  <si>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</si>
  <si>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</si>
  <si>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</si>
  <si>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</si>
  <si>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</si>
  <si>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</si>
  <si>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</si>
  <si>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</si>
  <si>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</si>
  <si>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</si>
  <si>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</si>
  <si>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</si>
  <si>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</si>
  <si>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</si>
  <si>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</si>
  <si>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</si>
  <si>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</si>
  <si>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</si>
  <si>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</si>
  <si>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</si>
  <si>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</si>
  <si>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</si>
  <si>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</si>
  <si>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</si>
  <si>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</si>
  <si>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</si>
  <si>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</si>
  <si>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</si>
  <si>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</si>
  <si>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</si>
  <si>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</si>
  <si>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</si>
  <si>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</si>
  <si>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</si>
  <si>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</si>
  <si>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</si>
  <si>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</si>
  <si>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</si>
  <si>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</si>
  <si>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</si>
  <si>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</si>
  <si>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</si>
  <si>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</si>
  <si>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</si>
  <si>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</si>
  <si>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</si>
  <si>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</si>
  <si>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</si>
  <si>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</si>
  <si>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</si>
  <si>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</si>
  <si>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</si>
  <si>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</si>
  <si>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</si>
  <si>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</si>
  <si>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</si>
  <si>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</si>
  <si>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</si>
  <si>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</si>
  <si>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</si>
  <si>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</si>
  <si>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</si>
  <si>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</si>
  <si>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</si>
  <si>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</si>
  <si>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</si>
  <si>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</si>
  <si>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</si>
  <si>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</si>
  <si>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</si>
  <si>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</si>
  <si>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</si>
  <si>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</si>
  <si>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</si>
  <si>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</si>
  <si>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</si>
  <si>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</si>
  <si>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</si>
  <si>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</si>
  <si>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</si>
  <si>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</si>
  <si>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</si>
  <si>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</si>
  <si>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</si>
  <si>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</si>
  <si>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</si>
  <si>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</si>
  <si>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</si>
  <si>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</si>
  <si>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</si>
  <si>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</si>
  <si>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</si>
  <si>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</si>
  <si>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</si>
  <si>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</si>
  <si>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</si>
  <si>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</si>
  <si>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</si>
  <si>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</si>
  <si>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</si>
  <si>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</si>
  <si>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</si>
  <si>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</si>
  <si>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</si>
  <si>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</si>
  <si>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</si>
  <si>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</si>
  <si>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</si>
  <si>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</si>
  <si>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</si>
  <si>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</si>
  <si>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</si>
  <si>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</si>
  <si>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</si>
  <si>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</si>
  <si>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</si>
  <si>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</si>
  <si>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</si>
  <si>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</si>
  <si>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</si>
  <si>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</si>
  <si>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</si>
  <si>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</si>
  <si>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</si>
  <si>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</si>
  <si>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</si>
  <si>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</si>
  <si>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</si>
  <si>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</si>
  <si>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</si>
  <si>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</si>
  <si>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</si>
  <si>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</si>
  <si>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</si>
  <si>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</si>
  <si>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</si>
  <si>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</si>
  <si>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</si>
  <si>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</si>
  <si>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</si>
  <si>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</si>
  <si>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</si>
  <si>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</si>
  <si>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</si>
  <si>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</si>
  <si>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</si>
  <si>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</si>
  <si>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</si>
  <si>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</si>
  <si>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</si>
  <si>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</si>
  <si>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</si>
  <si>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</si>
  <si>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</si>
  <si>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</si>
  <si>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</si>
  <si>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</si>
  <si>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</si>
  <si>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</si>
  <si>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</si>
  <si>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</si>
  <si>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</si>
  <si>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</si>
  <si>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</si>
  <si>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</si>
  <si>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</si>
  <si>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</si>
  <si>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</si>
  <si>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</si>
  <si>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</si>
  <si>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</si>
  <si>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</si>
  <si>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</si>
  <si>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</si>
  <si>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</si>
  <si>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</si>
  <si>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</si>
  <si>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</si>
  <si>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</si>
  <si>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</si>
  <si>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</si>
  <si>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</si>
  <si>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</si>
  <si>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</si>
  <si>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</si>
  <si>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</si>
  <si>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</si>
  <si>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</si>
  <si>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</si>
  <si>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</si>
  <si>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</si>
  <si>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</si>
  <si>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</si>
  <si>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</si>
  <si>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</si>
  <si>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</si>
  <si>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</si>
  <si>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</si>
  <si>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</si>
  <si>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</si>
  <si>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</si>
  <si>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</si>
  <si>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</si>
  <si>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</si>
  <si>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</si>
  <si>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</si>
  <si>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</si>
  <si>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</si>
  <si>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</si>
  <si>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</si>
  <si>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</si>
  <si>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</si>
  <si>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</si>
  <si>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</si>
  <si>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</si>
  <si>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</si>
  <si>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</si>
  <si>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</si>
  <si>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</si>
  <si>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</si>
  <si>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</si>
  <si>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</si>
  <si>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</si>
  <si>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</si>
  <si>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</si>
  <si>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</si>
  <si>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</si>
  <si>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</si>
  <si>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</si>
  <si>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</si>
  <si>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</si>
  <si>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</si>
  <si>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</si>
  <si>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</si>
  <si>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</si>
  <si>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</si>
  <si>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</si>
  <si>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</si>
  <si>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</si>
  <si>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</si>
  <si>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</si>
  <si>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</si>
  <si>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</si>
  <si>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</si>
  <si>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</si>
  <si>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</si>
  <si>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</si>
  <si>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</si>
  <si>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</si>
  <si>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</si>
  <si>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</si>
  <si>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</si>
  <si>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</si>
  <si>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</si>
  <si>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</si>
  <si>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</si>
  <si>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</si>
  <si>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</si>
  <si>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</si>
  <si>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</si>
  <si>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</si>
  <si>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</si>
  <si>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</si>
  <si>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</si>
  <si>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</si>
  <si>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</si>
  <si>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</si>
  <si>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</si>
  <si>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</si>
  <si>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</si>
  <si>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</si>
  <si>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</si>
  <si>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</si>
  <si>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</si>
  <si>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</si>
  <si>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</si>
  <si>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</si>
  <si>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</si>
  <si>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</si>
  <si>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</si>
  <si>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</si>
  <si>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</si>
  <si>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</si>
  <si>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</si>
  <si>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</si>
  <si>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</si>
  <si>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</si>
  <si>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</si>
  <si>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</si>
  <si>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</si>
  <si>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</si>
  <si>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</si>
  <si>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</si>
  <si>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</si>
  <si>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</si>
  <si>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</si>
  <si>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</si>
  <si>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</si>
  <si>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</si>
  <si>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</si>
  <si>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</si>
  <si>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</si>
  <si>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</si>
  <si>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</si>
  <si>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</si>
  <si>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</si>
  <si>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</si>
  <si>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</si>
  <si>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</si>
  <si>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</si>
  <si>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</si>
  <si>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</si>
  <si>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</si>
  <si>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</si>
  <si>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</si>
  <si>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</si>
  <si>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</si>
  <si>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</si>
  <si>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</si>
  <si>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</si>
  <si>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</si>
  <si>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</si>
  <si>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</si>
  <si>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</si>
  <si>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</si>
  <si>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</si>
  <si>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</si>
  <si>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</si>
  <si>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</si>
  <si>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</si>
  <si>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</si>
  <si>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</si>
  <si>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</si>
  <si>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</si>
  <si>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</si>
  <si>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</si>
  <si>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</si>
  <si>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</si>
  <si>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</si>
  <si>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</si>
  <si>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</si>
  <si>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</si>
  <si>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</si>
  <si>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</si>
  <si>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</si>
  <si>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</si>
  <si>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</si>
  <si>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</si>
  <si>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</si>
  <si>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</si>
  <si>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</si>
  <si>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</si>
  <si>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</si>
  <si>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</si>
  <si>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</si>
  <si>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</si>
  <si>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</si>
  <si>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</si>
  <si>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</si>
  <si>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</si>
  <si>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</si>
  <si>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</si>
  <si>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</si>
  <si>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</si>
  <si>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</si>
  <si>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</si>
  <si>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</si>
  <si>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</si>
  <si>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</si>
  <si>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</si>
  <si>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</si>
  <si>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</si>
  <si>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</si>
  <si>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</si>
  <si>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</si>
  <si>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</si>
  <si>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</si>
  <si>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</si>
  <si>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</si>
  <si>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</si>
  <si>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</si>
  <si>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</si>
  <si>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</si>
  <si>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</si>
  <si>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</si>
  <si>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</si>
  <si>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</si>
  <si>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</si>
  <si>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</si>
  <si>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</si>
  <si>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</si>
  <si>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</si>
  <si>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</si>
  <si>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</si>
  <si>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</si>
  <si>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</si>
  <si>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</si>
  <si>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</si>
  <si>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</si>
  <si>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</si>
  <si>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</si>
  <si>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</si>
  <si>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</si>
  <si>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</si>
  <si>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</si>
  <si>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</si>
  <si>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</si>
  <si>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</si>
  <si>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</si>
  <si>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</si>
  <si>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</si>
  <si>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</si>
  <si>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</si>
  <si>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</si>
  <si>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</si>
  <si>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</si>
  <si>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</si>
  <si>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</si>
  <si>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</si>
  <si>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</si>
  <si>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</si>
  <si>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</si>
  <si>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</si>
  <si>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</si>
  <si>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</si>
  <si>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</si>
  <si>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</si>
  <si>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</si>
  <si>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</si>
  <si>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</si>
  <si>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</si>
  <si>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</si>
  <si>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</si>
  <si>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</si>
  <si>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</si>
  <si>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</si>
  <si>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</si>
  <si>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</si>
  <si>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</si>
  <si>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</si>
  <si>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</si>
  <si>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</si>
  <si>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</si>
  <si>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</si>
  <si>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</si>
  <si>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</si>
  <si>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</si>
  <si>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</si>
  <si>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</si>
  <si>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</si>
  <si>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</si>
  <si>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</si>
  <si>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</si>
  <si>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</si>
  <si>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</si>
  <si>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</si>
  <si>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</si>
  <si>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</si>
  <si>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</si>
  <si>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</si>
  <si>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</si>
  <si>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</si>
  <si>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</si>
  <si>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</si>
  <si>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</si>
  <si>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</si>
  <si>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</si>
  <si>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</si>
  <si>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</si>
  <si>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</si>
  <si>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</si>
  <si>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</si>
  <si>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</si>
  <si>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</si>
  <si>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</si>
  <si>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</si>
  <si>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</si>
  <si>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</si>
  <si>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</si>
  <si>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</si>
  <si>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</si>
  <si>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</si>
  <si>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</si>
  <si>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</si>
  <si>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</si>
  <si>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</si>
  <si>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</si>
  <si>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</si>
  <si>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</si>
  <si>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</si>
  <si>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</si>
  <si>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</si>
  <si>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</si>
  <si>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</si>
  <si>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</si>
  <si>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</si>
  <si>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</si>
  <si>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</si>
  <si>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</si>
  <si>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</si>
  <si>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</si>
  <si>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</si>
  <si>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</si>
  <si>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</si>
  <si>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</si>
  <si>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</si>
  <si>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</si>
  <si>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</si>
  <si>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</si>
  <si>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</si>
  <si>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</si>
  <si>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</si>
  <si>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</si>
  <si>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</si>
  <si>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</si>
  <si>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</si>
  <si>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</si>
  <si>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</si>
  <si>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</si>
  <si>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</si>
  <si>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</si>
  <si>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</si>
  <si>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</si>
  <si>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</si>
  <si>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</si>
  <si>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</si>
  <si>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</si>
  <si>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</si>
  <si>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</si>
  <si>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</si>
  <si>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</si>
  <si>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</si>
  <si>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</si>
  <si>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</si>
  <si>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</si>
  <si>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</si>
  <si>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</si>
  <si>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</si>
  <si>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</si>
  <si>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</si>
  <si>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</si>
  <si>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</si>
  <si>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</si>
  <si>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</si>
  <si>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</si>
  <si>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</si>
  <si>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</si>
  <si>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</si>
  <si>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</si>
  <si>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</si>
  <si>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</si>
  <si>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</si>
  <si>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</si>
  <si>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</si>
  <si>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</si>
  <si>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</si>
  <si>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</si>
  <si>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</si>
  <si>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</si>
  <si>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</si>
  <si>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</si>
  <si>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</si>
  <si>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</si>
  <si>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</si>
  <si>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</si>
  <si>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</si>
  <si>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</si>
  <si>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</si>
  <si>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</si>
  <si>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</si>
  <si>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</si>
  <si>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</si>
  <si>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</si>
  <si>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</si>
  <si>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</si>
  <si>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</si>
  <si>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</si>
  <si>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</si>
  <si>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</si>
  <si>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</si>
  <si>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</si>
  <si>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</si>
  <si>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</si>
  <si>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</si>
  <si>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</si>
  <si>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</si>
  <si>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</si>
  <si>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</si>
  <si>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</si>
  <si>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</si>
  <si>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</si>
  <si>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</si>
  <si>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</si>
  <si>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</si>
  <si>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</si>
  <si>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</si>
  <si>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</si>
  <si>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</si>
  <si>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</si>
  <si>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</si>
  <si>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</si>
  <si>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</si>
  <si>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</si>
  <si>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</si>
  <si>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</si>
  <si>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</si>
  <si>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</si>
  <si>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</si>
  <si>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</si>
  <si>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</si>
  <si>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</si>
  <si>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</si>
  <si>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</si>
  <si>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</si>
  <si>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</si>
  <si>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</si>
  <si>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</si>
  <si>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</si>
  <si>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</si>
  <si>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</si>
  <si>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</si>
  <si>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</si>
  <si>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</si>
  <si>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</si>
  <si>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</si>
  <si>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</si>
  <si>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</si>
  <si>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</si>
  <si>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</si>
  <si>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</si>
  <si>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</si>
  <si>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</si>
  <si>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</si>
  <si>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</si>
  <si>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</si>
  <si>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</si>
  <si>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</si>
  <si>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</si>
  <si>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</si>
  <si>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</si>
  <si>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</si>
  <si>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</si>
  <si>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</si>
  <si>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</si>
  <si>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</si>
  <si>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</si>
  <si>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</si>
  <si>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</si>
  <si>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</si>
  <si>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</si>
  <si>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</si>
  <si>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</si>
  <si>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</si>
  <si>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</si>
  <si>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</si>
  <si>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</si>
  <si>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</si>
  <si>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</si>
  <si>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</si>
  <si>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</si>
  <si>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</si>
  <si>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</si>
  <si>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</si>
  <si>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</si>
  <si>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</si>
  <si>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</si>
  <si>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</si>
  <si>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</si>
  <si>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</si>
  <si>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</si>
  <si>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</si>
  <si>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</si>
  <si>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</si>
  <si>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</si>
  <si>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</si>
  <si>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</si>
  <si>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</si>
  <si>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</si>
  <si>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</si>
  <si>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</si>
  <si>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</si>
  <si>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</si>
  <si>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</si>
  <si>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</si>
  <si>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</si>
  <si>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</si>
  <si>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</si>
  <si>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</si>
  <si>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</si>
  <si>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</si>
  <si>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</si>
  <si>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</si>
  <si>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</si>
  <si>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</si>
  <si>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</si>
  <si>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</si>
  <si>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</si>
  <si>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</si>
  <si>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</si>
  <si>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</si>
  <si>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</si>
  <si>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</si>
  <si>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</si>
  <si>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</si>
  <si>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</si>
  <si>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</si>
  <si>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</si>
  <si>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</si>
  <si>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</si>
  <si>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</si>
  <si>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</si>
  <si>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</si>
  <si>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</si>
  <si>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</si>
  <si>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</si>
  <si>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</si>
  <si>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</si>
  <si>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</si>
  <si>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</si>
  <si>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</si>
  <si>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</si>
  <si>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</si>
  <si>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</si>
  <si>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</si>
  <si>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</si>
  <si>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</si>
  <si>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</si>
  <si>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</si>
  <si>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</si>
  <si>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</si>
  <si>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</si>
  <si>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</si>
  <si>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</si>
  <si>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</si>
  <si>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</si>
  <si>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</si>
  <si>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</si>
  <si>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</si>
  <si>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</si>
  <si>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</si>
  <si>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</si>
  <si>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</si>
  <si>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</si>
  <si>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</si>
  <si>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</si>
  <si>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</si>
  <si>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</si>
  <si>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</si>
  <si>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</si>
  <si>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</si>
  <si>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</si>
  <si>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</si>
  <si>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</si>
  <si>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</si>
  <si>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</si>
  <si>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</si>
  <si>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</si>
  <si>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</si>
  <si>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</si>
  <si>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</si>
  <si>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</si>
  <si>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</si>
  <si>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</si>
  <si>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</si>
  <si>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</si>
  <si>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</si>
  <si>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</si>
  <si>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</si>
  <si>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</si>
  <si>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</si>
  <si>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</si>
  <si>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</si>
  <si>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</si>
  <si>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</si>
  <si>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</si>
  <si>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</si>
  <si>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</si>
  <si>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</si>
  <si>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</si>
  <si>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</si>
  <si>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</si>
  <si>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</si>
  <si>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</si>
  <si>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</si>
  <si>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</si>
  <si>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</si>
  <si>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</si>
  <si>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</si>
  <si>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</si>
  <si>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</si>
  <si>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</si>
  <si>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</si>
  <si>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</si>
  <si>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</si>
  <si>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</si>
  <si>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</si>
  <si>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</si>
  <si>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</si>
  <si>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</si>
  <si>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</si>
  <si>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</si>
  <si>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</si>
  <si>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</si>
  <si>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</si>
  <si>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</si>
  <si>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</si>
  <si>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</si>
  <si>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</si>
  <si>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</si>
  <si>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</si>
  <si>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</si>
  <si>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</si>
  <si>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</si>
  <si>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</si>
  <si>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</si>
  <si>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</si>
  <si>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</si>
  <si>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</si>
  <si>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</si>
  <si>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</si>
  <si>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</si>
  <si>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</si>
  <si>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</si>
  <si>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</si>
  <si>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</si>
  <si>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</si>
  <si>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</si>
  <si>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</si>
  <si>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</si>
  <si>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</si>
  <si>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</si>
  <si>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</si>
  <si>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</si>
  <si>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</si>
  <si>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</si>
  <si>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</si>
  <si>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</si>
  <si>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</si>
  <si>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</si>
  <si>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</si>
  <si>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</si>
  <si>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</si>
  <si>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</si>
  <si>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</si>
  <si>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</si>
  <si>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</si>
  <si>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</si>
  <si>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</si>
  <si>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</si>
  <si>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</si>
  <si>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</si>
  <si>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</si>
  <si>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</si>
  <si>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</si>
  <si>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</si>
  <si>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</si>
  <si>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</si>
  <si>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</si>
  <si>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</si>
  <si>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</si>
  <si>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</si>
  <si>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</si>
  <si>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</si>
  <si>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</si>
  <si>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</si>
  <si>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</si>
  <si>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</si>
  <si>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</si>
  <si>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</si>
  <si>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</si>
  <si>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</si>
  <si>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</si>
  <si>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</si>
  <si>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</si>
  <si>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</si>
  <si>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</si>
  <si>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</si>
  <si>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</si>
  <si>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</si>
  <si>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</si>
  <si>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</si>
  <si>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</si>
  <si>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</si>
  <si>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</si>
  <si>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</si>
  <si>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</si>
  <si>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</si>
  <si>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</si>
  <si>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</si>
  <si>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</si>
  <si>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</si>
  <si>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</si>
  <si>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</si>
  <si>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</si>
  <si>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</si>
  <si>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</si>
  <si>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</si>
  <si>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</si>
  <si>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</si>
  <si>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</si>
  <si>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</si>
  <si>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</si>
  <si>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</si>
  <si>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</si>
  <si>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</si>
  <si>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</si>
  <si>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</si>
  <si>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</si>
  <si>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</si>
  <si>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</si>
  <si>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</si>
  <si>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</si>
  <si>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</si>
  <si>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</si>
  <si>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</si>
  <si>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</si>
  <si>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</si>
  <si>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</si>
  <si>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</si>
  <si>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</si>
  <si>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</si>
  <si>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</si>
  <si>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</si>
  <si>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</si>
  <si>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</si>
  <si>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</si>
  <si>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</si>
  <si>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</si>
  <si>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</si>
  <si>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</si>
  <si>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</si>
  <si>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</si>
  <si>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</si>
  <si>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</si>
  <si>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</si>
  <si>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</si>
  <si>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</si>
  <si>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</si>
  <si>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</si>
  <si>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</si>
  <si>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</si>
  <si>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</si>
  <si>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</si>
  <si>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</si>
  <si>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</si>
  <si>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</si>
  <si>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</si>
  <si>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</si>
  <si>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</si>
  <si>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</si>
  <si>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</si>
  <si>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</si>
  <si>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</si>
  <si>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</si>
  <si>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</si>
  <si>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</si>
  <si>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</si>
  <si>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</si>
  <si>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</si>
  <si>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</si>
  <si>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</si>
  <si>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</si>
  <si>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</si>
  <si>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</si>
  <si>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</si>
  <si>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</si>
  <si>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</si>
  <si>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</si>
  <si>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</si>
  <si>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</si>
  <si>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</si>
  <si>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</si>
  <si>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</si>
  <si>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</si>
  <si>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</si>
  <si>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</si>
  <si>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</si>
  <si>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</si>
  <si>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</si>
  <si>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</si>
  <si>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</si>
  <si>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</si>
  <si>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</si>
  <si>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</si>
  <si>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</si>
  <si>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</si>
  <si>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</si>
  <si>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</si>
  <si>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</si>
  <si>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</si>
  <si>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</si>
  <si>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</si>
  <si>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</si>
  <si>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</si>
  <si>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</si>
  <si>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</si>
  <si>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</si>
  <si>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</si>
  <si>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</si>
  <si>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</si>
  <si>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</si>
  <si>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</si>
  <si>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</si>
  <si>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</si>
  <si>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</si>
  <si>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</si>
  <si>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</si>
  <si>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</si>
  <si>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</si>
  <si>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</si>
  <si>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</si>
  <si>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</si>
  <si>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</si>
  <si>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</si>
  <si>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</si>
  <si>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</si>
  <si>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</si>
  <si>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</si>
  <si>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</si>
  <si>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</si>
  <si>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</si>
  <si>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</si>
  <si>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</si>
  <si>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</si>
  <si>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</si>
  <si>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</si>
  <si>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</si>
  <si>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</si>
  <si>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</si>
  <si>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</si>
  <si>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</si>
  <si>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</si>
  <si>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</si>
  <si>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</si>
  <si>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</si>
  <si>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</si>
  <si>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</si>
  <si>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</si>
  <si>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</si>
  <si>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</si>
  <si>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</si>
  <si>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</si>
  <si>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</si>
  <si>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</si>
  <si>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</si>
  <si>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</si>
  <si>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</si>
  <si>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</si>
  <si>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</si>
  <si>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</si>
  <si>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</si>
  <si>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</si>
  <si>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</si>
  <si>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</si>
  <si>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</si>
  <si>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</si>
  <si>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</si>
  <si>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</si>
  <si>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</si>
  <si>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</si>
  <si>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</si>
  <si>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</si>
  <si>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</si>
  <si>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</si>
  <si>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</si>
  <si>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</si>
  <si>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</si>
  <si>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</si>
  <si>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</si>
  <si>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</si>
  <si>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</si>
  <si>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</si>
  <si>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</si>
  <si>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</si>
  <si>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</si>
  <si>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</si>
  <si>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</si>
  <si>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</si>
  <si>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</si>
  <si>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</si>
  <si>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</si>
  <si>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</si>
  <si>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</si>
  <si>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</si>
  <si>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</si>
  <si>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</si>
  <si>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</si>
  <si>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</si>
  <si>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</si>
  <si>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</si>
  <si>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</si>
  <si>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</si>
  <si>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</si>
  <si>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</si>
  <si>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</si>
  <si>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</si>
  <si>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</si>
  <si>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</si>
  <si>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</si>
  <si>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</si>
  <si>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</si>
  <si>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</si>
  <si>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</si>
  <si>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</si>
  <si>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</si>
  <si>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</si>
  <si>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</si>
  <si>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</si>
  <si>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</si>
  <si>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</si>
  <si>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</si>
  <si>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</si>
  <si>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</si>
  <si>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</si>
  <si>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</si>
  <si>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</si>
  <si>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</si>
  <si>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</si>
  <si>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</si>
  <si>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</si>
  <si>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</si>
  <si>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</si>
  <si>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</si>
  <si>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</si>
  <si>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</si>
  <si>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</si>
  <si>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</si>
  <si>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</si>
  <si>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</si>
  <si>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</si>
  <si>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</si>
  <si>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</si>
  <si>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</si>
  <si>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</si>
  <si>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</si>
  <si>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</si>
  <si>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</si>
  <si>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</si>
  <si>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</si>
  <si>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</si>
  <si>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</si>
  <si>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</si>
  <si>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</si>
  <si>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</si>
  <si>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</si>
  <si>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</si>
  <si>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</si>
  <si>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</si>
  <si>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</si>
  <si>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</si>
  <si>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</si>
  <si>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</si>
  <si>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</si>
  <si>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</si>
  <si>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</si>
  <si>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</si>
  <si>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</si>
  <si>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</si>
  <si>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</si>
  <si>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</si>
  <si>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</si>
  <si>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</si>
  <si>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</si>
  <si>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</si>
  <si>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</si>
  <si>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</si>
  <si>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</si>
  <si>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</si>
  <si>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</si>
  <si>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</si>
  <si>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</si>
  <si>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</si>
  <si>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</si>
  <si>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</si>
  <si>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</si>
  <si>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</si>
  <si>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</si>
  <si>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</si>
  <si>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</si>
  <si>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</si>
  <si>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</si>
  <si>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</si>
  <si>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</si>
  <si>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</si>
  <si>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</si>
  <si>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</si>
  <si>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</si>
  <si>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</si>
  <si>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</si>
  <si>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</si>
  <si>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</si>
  <si>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</si>
  <si>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</si>
  <si>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</si>
  <si>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</si>
  <si>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</si>
  <si>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</si>
  <si>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</si>
  <si>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</si>
  <si>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</si>
  <si>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</si>
  <si>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</si>
  <si>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</si>
  <si>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</si>
  <si>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</si>
  <si>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</si>
  <si>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</si>
  <si>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</si>
  <si>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</si>
  <si>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</si>
  <si>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</si>
  <si>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</si>
  <si>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</si>
  <si>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</si>
  <si>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</si>
  <si>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</si>
  <si>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</si>
  <si>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</si>
  <si>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</si>
  <si>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</si>
  <si>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</si>
  <si>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</si>
  <si>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</si>
  <si>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</si>
  <si>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</si>
  <si>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</si>
  <si>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</si>
  <si>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</si>
  <si>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</si>
  <si>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</si>
  <si>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</si>
  <si>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</si>
  <si>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</si>
  <si>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</si>
  <si>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</si>
  <si>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</si>
  <si>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</si>
  <si>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</si>
  <si>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</si>
  <si>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</si>
  <si>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</si>
  <si>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</si>
  <si>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</si>
  <si>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</si>
  <si>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</si>
  <si>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</si>
  <si>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</si>
  <si>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</si>
  <si>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</si>
  <si>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</si>
  <si>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</si>
  <si>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</si>
  <si>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</si>
  <si>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</si>
  <si>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</si>
  <si>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</si>
  <si>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</si>
  <si>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</si>
  <si>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</si>
  <si>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</si>
  <si>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</si>
  <si>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</si>
  <si>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</si>
  <si>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</si>
  <si>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</si>
  <si>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</si>
  <si>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</si>
  <si>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</si>
  <si>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</si>
  <si>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</si>
  <si>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</si>
  <si>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</si>
  <si>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</si>
  <si>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</si>
  <si>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</si>
  <si>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</si>
  <si>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</si>
  <si>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</si>
  <si>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</si>
  <si>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</si>
  <si>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</si>
  <si>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</si>
  <si>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</si>
  <si>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</si>
  <si>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</si>
  <si>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</si>
  <si>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</si>
  <si>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</si>
  <si>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</si>
  <si>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</si>
  <si>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</si>
  <si>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</si>
  <si>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</si>
  <si>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</si>
  <si>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</si>
  <si>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</si>
  <si>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</si>
  <si>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</si>
  <si>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</si>
  <si>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</si>
  <si>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</si>
  <si>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</si>
  <si>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</si>
  <si>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</si>
  <si>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</si>
  <si>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</si>
  <si>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</si>
  <si>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</si>
  <si>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</si>
  <si>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</si>
  <si>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</si>
  <si>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</si>
  <si>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</si>
  <si>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</si>
  <si>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</si>
  <si>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</si>
  <si>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</si>
  <si>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</si>
  <si>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</si>
  <si>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</si>
  <si>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</si>
  <si>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</si>
  <si>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</si>
  <si>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</si>
  <si>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</si>
  <si>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</si>
  <si>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</si>
  <si>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</si>
  <si>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</si>
  <si>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</si>
  <si>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</si>
  <si>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</si>
  <si>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</si>
  <si>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</si>
  <si>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</si>
  <si>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</si>
  <si>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</si>
  <si>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</si>
  <si>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</si>
  <si>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</si>
  <si>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</si>
  <si>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</si>
  <si>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</si>
  <si>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</si>
  <si>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</si>
  <si>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</si>
  <si>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</si>
  <si>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</si>
  <si>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</si>
  <si>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</si>
  <si>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</si>
  <si>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</si>
  <si>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</si>
  <si>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</si>
  <si>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</si>
  <si>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</si>
  <si>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</si>
  <si>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</si>
  <si>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</si>
  <si>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</si>
  <si>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</si>
  <si>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</si>
  <si>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</si>
  <si>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</si>
  <si>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</si>
  <si>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</si>
  <si>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</si>
  <si>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</si>
  <si>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</si>
  <si>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</si>
  <si>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</si>
  <si>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</si>
  <si>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</si>
  <si>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</si>
  <si>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</si>
  <si>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</si>
  <si>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</si>
  <si>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</si>
  <si>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</si>
  <si>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</si>
  <si>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</si>
  <si>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</si>
  <si>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</si>
  <si>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</si>
  <si>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</si>
  <si>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</si>
  <si>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</si>
  <si>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</si>
  <si>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</si>
  <si>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</si>
  <si>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</si>
  <si>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</si>
  <si>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</si>
  <si>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</si>
  <si>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</si>
  <si>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</si>
  <si>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</si>
  <si>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</si>
  <si>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</si>
  <si>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</si>
  <si>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</si>
  <si>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</si>
  <si>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</si>
  <si>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</si>
  <si>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</si>
  <si>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</si>
  <si>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</si>
  <si>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</si>
  <si>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</si>
  <si>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</si>
  <si>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</si>
  <si>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</si>
  <si>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</si>
  <si>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</si>
  <si>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</si>
  <si>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</si>
  <si>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</si>
  <si>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</si>
  <si>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</si>
  <si>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</si>
  <si>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</si>
  <si>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</si>
  <si>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</si>
  <si>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</si>
  <si>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</si>
  <si>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</si>
  <si>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</si>
  <si>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</si>
  <si>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</si>
  <si>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</si>
  <si>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</si>
  <si>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</si>
  <si>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</si>
  <si>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</si>
  <si>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</si>
  <si>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</si>
  <si>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</si>
  <si>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</si>
  <si>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</si>
  <si>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</si>
  <si>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</si>
  <si>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</si>
  <si>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</si>
  <si>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</si>
  <si>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</si>
  <si>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</si>
  <si>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</si>
  <si>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</si>
  <si>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</si>
  <si>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</si>
  <si>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</si>
  <si>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</si>
  <si>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</si>
  <si>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</si>
  <si>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</si>
  <si>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</si>
  <si>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</si>
  <si>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</si>
  <si>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</si>
  <si>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</si>
  <si>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</si>
  <si>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</si>
  <si>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</si>
  <si>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</si>
  <si>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</si>
  <si>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</si>
  <si>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</si>
  <si>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</si>
  <si>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</si>
  <si>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</si>
  <si>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</si>
  <si>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</si>
  <si>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</si>
  <si>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</si>
  <si>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</si>
  <si>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</si>
  <si>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</si>
  <si>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</si>
  <si>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</si>
  <si>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</si>
  <si>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</si>
  <si>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</si>
  <si>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</si>
  <si>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</si>
  <si>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</si>
  <si>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</si>
  <si>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</si>
  <si>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</si>
  <si>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</si>
  <si>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</si>
  <si>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</si>
  <si>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</si>
  <si>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</si>
  <si>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</si>
  <si>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</si>
  <si>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</si>
  <si>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</si>
  <si>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</si>
  <si>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</si>
  <si>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</si>
  <si>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</si>
  <si>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</si>
  <si>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</si>
  <si>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</si>
  <si>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</si>
  <si>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</si>
  <si>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</si>
  <si>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</si>
  <si>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</si>
  <si>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</si>
  <si>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</si>
  <si>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</si>
  <si>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</si>
  <si>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</si>
  <si>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</si>
  <si>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</si>
  <si>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</si>
  <si>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</si>
  <si>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</si>
  <si>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</si>
  <si>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</si>
  <si>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</si>
  <si>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</si>
  <si>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</si>
  <si>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</si>
  <si>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</si>
  <si>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</si>
  <si>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</si>
  <si>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</si>
  <si>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</si>
  <si>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</si>
  <si>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</si>
  <si>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</si>
  <si>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</si>
  <si>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</si>
  <si>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</si>
  <si>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</si>
  <si>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</si>
  <si>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</si>
  <si>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</si>
  <si>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</si>
  <si>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</si>
  <si>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</si>
  <si>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</si>
  <si>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</si>
  <si>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</si>
  <si>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</si>
  <si>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</si>
  <si>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</si>
  <si>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</si>
  <si>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</si>
  <si>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</si>
  <si>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</si>
  <si>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</si>
  <si>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</si>
  <si>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</si>
  <si>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</si>
  <si>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</si>
  <si>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</si>
  <si>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</si>
  <si>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</si>
  <si>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</si>
  <si>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</si>
  <si>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</si>
  <si>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</si>
  <si>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</si>
  <si>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</si>
  <si>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</si>
  <si>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</si>
  <si>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</si>
  <si>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</si>
  <si>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</si>
  <si>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</si>
  <si>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</si>
  <si>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</si>
  <si>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</si>
  <si>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</si>
  <si>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</si>
  <si>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</si>
  <si>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</si>
  <si>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</si>
  <si>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</si>
  <si>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</si>
  <si>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</si>
  <si>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</si>
  <si>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</si>
  <si>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</si>
  <si>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</si>
  <si>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</si>
  <si>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</si>
  <si>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</si>
  <si>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</si>
  <si>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</si>
  <si>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</si>
  <si>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</si>
  <si>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</si>
  <si>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</si>
  <si>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</si>
  <si>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</si>
  <si>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</si>
  <si>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</si>
  <si>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</si>
  <si>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</si>
  <si>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</si>
  <si>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</si>
  <si>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</si>
  <si>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</si>
  <si>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</si>
  <si>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</si>
  <si>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</si>
  <si>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</si>
  <si>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</si>
  <si>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</si>
  <si>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</si>
  <si>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</si>
  <si>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</si>
  <si>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</si>
  <si>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</si>
  <si>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</si>
  <si>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</si>
  <si>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</si>
  <si>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</si>
  <si>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</si>
  <si>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</si>
  <si>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</si>
  <si>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</si>
  <si>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</si>
  <si>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</si>
  <si>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</si>
  <si>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</si>
  <si>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</si>
  <si>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</si>
  <si>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</si>
  <si>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</si>
  <si>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</si>
  <si>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</si>
  <si>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</si>
  <si>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</si>
  <si>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</si>
  <si>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</si>
  <si>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</si>
  <si>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</si>
  <si>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</si>
  <si>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</si>
  <si>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</si>
  <si>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</si>
  <si>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</si>
  <si>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</si>
  <si>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</si>
  <si>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</si>
  <si>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</si>
  <si>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</si>
  <si>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</si>
  <si>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</si>
  <si>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</si>
  <si>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</si>
  <si>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</si>
  <si>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</si>
  <si>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</si>
  <si>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</si>
  <si>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</si>
  <si>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</si>
  <si>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</si>
  <si>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</si>
  <si>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</si>
  <si>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</si>
  <si>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</si>
  <si>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</si>
  <si>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</si>
  <si>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</si>
  <si>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</si>
  <si>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</si>
  <si>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</si>
  <si>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</si>
  <si>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</si>
  <si>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</si>
  <si>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</si>
  <si>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</si>
  <si>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</si>
  <si>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</si>
  <si>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</si>
  <si>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</si>
  <si>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</si>
  <si>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</si>
  <si>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</si>
  <si>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</si>
  <si>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</si>
  <si>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</si>
  <si>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</si>
  <si>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</si>
  <si>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</si>
  <si>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</si>
  <si>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</si>
  <si>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</si>
  <si>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</si>
  <si>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</si>
  <si>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</si>
  <si>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</si>
  <si>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</si>
  <si>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</si>
  <si>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</si>
  <si>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</si>
  <si>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</si>
  <si>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</si>
  <si>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</si>
  <si>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</si>
  <si>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</si>
  <si>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</si>
  <si>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</si>
  <si>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</si>
  <si>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</si>
  <si>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</si>
  <si>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</si>
  <si>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</si>
  <si>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</si>
  <si>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</si>
  <si>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</si>
  <si>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</si>
  <si>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</si>
  <si>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</si>
  <si>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</si>
  <si>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</si>
  <si>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</si>
  <si>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</si>
  <si>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</si>
  <si>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</si>
  <si>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</si>
  <si>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</si>
  <si>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</si>
  <si>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</si>
  <si>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</si>
  <si>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</si>
  <si>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</si>
  <si>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</si>
  <si>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</si>
  <si>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</si>
  <si>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</si>
  <si>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</si>
  <si>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</si>
  <si>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</si>
  <si>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</si>
  <si>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</si>
  <si>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</si>
  <si>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</si>
  <si>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</si>
  <si>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</si>
  <si>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</si>
  <si>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</si>
  <si>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</si>
  <si>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</si>
  <si>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</si>
  <si>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</si>
  <si>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</si>
  <si>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</si>
  <si>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</si>
  <si>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</si>
  <si>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</si>
  <si>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</si>
  <si>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</si>
  <si>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</si>
  <si>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</si>
  <si>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</si>
  <si>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</si>
  <si>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</si>
  <si>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</si>
  <si>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</si>
  <si>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</si>
  <si>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</si>
  <si>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</si>
  <si>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</si>
  <si>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</si>
  <si>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</si>
  <si>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</si>
  <si>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</si>
  <si>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</si>
  <si>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</si>
  <si>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</si>
  <si>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</si>
  <si>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</si>
  <si>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</si>
  <si>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</si>
  <si>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</si>
  <si>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</si>
  <si>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</si>
  <si>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</si>
  <si>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</si>
  <si>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</si>
  <si>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</si>
  <si>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</si>
  <si>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</si>
  <si>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</si>
  <si>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</si>
  <si>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</si>
  <si>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</si>
  <si>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</si>
  <si>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</si>
  <si>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</si>
  <si>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</si>
  <si>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</si>
  <si>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</si>
  <si>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</si>
  <si>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</si>
  <si>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</si>
  <si>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</si>
  <si>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</si>
  <si>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</si>
  <si>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</si>
  <si>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</si>
  <si>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</si>
  <si>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</si>
  <si>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</si>
  <si>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</si>
  <si>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</si>
  <si>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</si>
  <si>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</si>
  <si>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</si>
  <si>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</si>
  <si>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</si>
  <si>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</si>
  <si>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</si>
  <si>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</si>
  <si>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</si>
  <si>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</si>
  <si>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</si>
  <si>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</si>
  <si>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</si>
  <si>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</si>
  <si>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</si>
  <si>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</si>
  <si>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</si>
  <si>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</si>
  <si>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</si>
  <si>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</si>
  <si>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</si>
  <si>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</si>
  <si>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</si>
  <si>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</si>
  <si>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</si>
  <si>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</si>
  <si>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</si>
  <si>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</si>
  <si>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</si>
  <si>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</si>
  <si>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</si>
  <si>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</si>
  <si>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</si>
  <si>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</si>
  <si>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</si>
  <si>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</si>
  <si>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</si>
  <si>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</si>
  <si>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</si>
  <si>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</si>
  <si>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</si>
  <si>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</si>
  <si>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</si>
  <si>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</si>
  <si>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</si>
  <si>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</si>
  <si>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</si>
  <si>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</si>
  <si>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</si>
  <si>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</si>
  <si>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</si>
  <si>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</si>
  <si>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</si>
  <si>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</si>
  <si>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</si>
  <si>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</si>
  <si>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</si>
  <si>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</si>
  <si>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</si>
  <si>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</si>
  <si>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</si>
  <si>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</si>
  <si>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</si>
  <si>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</si>
  <si>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</si>
  <si>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</si>
  <si>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</si>
  <si>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</si>
  <si>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</si>
  <si>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</si>
  <si>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</si>
  <si>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</si>
  <si>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</si>
  <si>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</si>
  <si>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</si>
  <si>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</si>
  <si>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</si>
  <si>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</si>
  <si>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</si>
  <si>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</si>
  <si>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</si>
  <si>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</si>
  <si>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</si>
  <si>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</si>
  <si>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</si>
  <si>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</si>
  <si>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</si>
  <si>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</si>
  <si>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</si>
  <si>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</si>
  <si>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</si>
  <si>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</si>
  <si>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</si>
  <si>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</si>
  <si>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</si>
  <si>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</si>
  <si>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</si>
  <si>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</si>
  <si>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</si>
  <si>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</si>
  <si>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</si>
  <si>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</si>
  <si>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</si>
  <si>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</si>
  <si>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</si>
  <si>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</si>
  <si>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</si>
  <si>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</si>
  <si>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</si>
  <si>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</si>
  <si>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</si>
  <si>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</si>
  <si>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</si>
  <si>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</si>
  <si>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</si>
  <si>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</si>
  <si>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</si>
  <si>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</si>
  <si>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</si>
  <si>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</si>
  <si>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</si>
  <si>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</si>
  <si>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</si>
  <si>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</si>
  <si>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</si>
  <si>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</si>
  <si>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</si>
  <si>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</si>
  <si>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</si>
  <si>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</si>
  <si>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</si>
  <si>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</si>
  <si>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</si>
  <si>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</si>
  <si>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</si>
  <si>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</si>
  <si>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</si>
  <si>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</si>
  <si>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</si>
  <si>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</si>
  <si>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</si>
  <si>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</si>
  <si>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</si>
  <si>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</si>
  <si>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</si>
  <si>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</si>
  <si>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</si>
  <si>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</si>
  <si>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</si>
  <si>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</si>
  <si>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</si>
  <si>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</si>
  <si>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</si>
  <si>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</si>
  <si>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</si>
  <si>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</si>
  <si>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</si>
  <si>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</si>
  <si>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</si>
  <si>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</si>
  <si>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</si>
  <si>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</si>
  <si>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</si>
  <si>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</si>
  <si>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</si>
  <si>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</si>
  <si>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</si>
  <si>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</si>
  <si>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</si>
  <si>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</si>
  <si>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</si>
  <si>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</si>
  <si>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</si>
  <si>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</si>
  <si>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</si>
  <si>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</si>
  <si>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</si>
  <si>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</si>
  <si>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</si>
  <si>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</si>
  <si>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</si>
  <si>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</si>
  <si>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</si>
  <si>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</si>
  <si>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</si>
  <si>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</si>
  <si>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</si>
  <si>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</si>
  <si>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</si>
  <si>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</si>
  <si>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</si>
  <si>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</si>
  <si>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</si>
  <si>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</si>
  <si>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</si>
  <si>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</si>
  <si>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</si>
  <si>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</si>
  <si>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</si>
  <si>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</si>
  <si>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</si>
  <si>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</si>
  <si>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</si>
  <si>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</si>
  <si>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</si>
  <si>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</si>
  <si>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</si>
  <si>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</si>
  <si>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</si>
  <si>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</si>
  <si>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</si>
  <si>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</si>
  <si>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</si>
  <si>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</si>
  <si>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</si>
  <si>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</si>
  <si>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</si>
  <si>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</si>
  <si>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</si>
  <si>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</si>
  <si>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</si>
  <si>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</si>
  <si>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</si>
  <si>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</si>
  <si>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</si>
  <si>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</si>
  <si>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</si>
  <si>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</si>
  <si>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</si>
  <si>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</si>
  <si>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</si>
  <si>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</si>
  <si>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</si>
  <si>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</si>
  <si>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</si>
  <si>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</si>
  <si>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</si>
  <si>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</si>
  <si>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</si>
  <si>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</si>
  <si>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</si>
  <si>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</si>
  <si>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</si>
  <si>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</si>
  <si>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</si>
  <si>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</si>
  <si>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</si>
  <si>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</si>
  <si>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</si>
  <si>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</si>
  <si>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</si>
  <si>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</si>
  <si>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</si>
  <si>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</si>
  <si>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</si>
  <si>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</si>
  <si>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</si>
  <si>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</si>
  <si>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</si>
  <si>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</si>
  <si>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</si>
  <si>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</si>
  <si>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</si>
  <si>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</si>
  <si>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</si>
  <si>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</si>
  <si>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</si>
  <si>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</si>
  <si>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</si>
  <si>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</si>
  <si>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</si>
  <si>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</si>
  <si>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</si>
  <si>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</si>
  <si>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</si>
  <si>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</si>
  <si>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</si>
  <si>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</si>
  <si>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</si>
  <si>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</si>
  <si>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</si>
  <si>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</si>
  <si>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</si>
  <si>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</si>
  <si>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</si>
  <si>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</si>
  <si>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</si>
  <si>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</si>
  <si>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</si>
  <si>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</si>
  <si>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</si>
  <si>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</si>
  <si>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</si>
  <si>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</si>
  <si>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</si>
  <si>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</si>
  <si>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</si>
  <si>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</si>
  <si>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</si>
  <si>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</si>
  <si>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</si>
  <si>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</si>
  <si>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</si>
  <si>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</si>
  <si>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</si>
  <si>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</si>
  <si>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</si>
  <si>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</si>
  <si>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</si>
  <si>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</si>
  <si>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</si>
  <si>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</si>
  <si>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</si>
  <si>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</si>
  <si>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</si>
  <si>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</si>
  <si>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</si>
  <si>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</si>
  <si>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</si>
  <si>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</si>
  <si>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</si>
  <si>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</si>
  <si>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</si>
  <si>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</si>
  <si>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</si>
  <si>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</si>
  <si>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</si>
  <si>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</si>
  <si>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</si>
  <si>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</si>
  <si>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</si>
  <si>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</si>
  <si>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</si>
  <si>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</si>
  <si>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</si>
  <si>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</si>
  <si>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</si>
  <si>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</si>
  <si>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</si>
  <si>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</si>
  <si>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</si>
  <si>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</si>
  <si>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</si>
  <si>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</si>
  <si>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</si>
  <si>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</si>
  <si>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</si>
  <si>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</si>
  <si>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</si>
  <si>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</si>
  <si>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</si>
  <si>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</si>
  <si>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</si>
  <si>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</si>
  <si>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</si>
  <si>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</si>
  <si>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</si>
  <si>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</si>
  <si>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</si>
  <si>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</si>
  <si>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</si>
  <si>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</si>
  <si>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</si>
  <si>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</si>
  <si>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</si>
  <si>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</si>
  <si>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</si>
  <si>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</si>
  <si>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</si>
  <si>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</si>
  <si>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</si>
  <si>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</si>
  <si>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</si>
  <si>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</si>
  <si>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</si>
  <si>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</si>
  <si>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</si>
  <si>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</si>
  <si>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</si>
  <si>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</si>
  <si>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</si>
  <si>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</si>
  <si>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</si>
  <si>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</si>
  <si>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</si>
  <si>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</si>
  <si>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</si>
  <si>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</si>
  <si>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</si>
  <si>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</si>
  <si>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</si>
  <si>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</si>
  <si>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</si>
  <si>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</si>
  <si>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</si>
  <si>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</si>
  <si>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</si>
  <si>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</si>
  <si>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</si>
  <si>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</si>
  <si>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</si>
  <si>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</si>
  <si>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</si>
  <si>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</si>
  <si>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</si>
  <si>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</si>
  <si>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</si>
  <si>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</si>
  <si>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</si>
  <si>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</si>
  <si>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</si>
  <si>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</si>
  <si>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</si>
  <si>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</si>
  <si>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</si>
  <si>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</si>
  <si>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</si>
  <si>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</si>
  <si>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</si>
  <si>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</si>
  <si>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</si>
  <si>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</si>
  <si>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</si>
  <si>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</si>
  <si>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</si>
  <si>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</si>
  <si>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</si>
  <si>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</si>
  <si>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</si>
  <si>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</si>
  <si>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</si>
  <si>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</si>
  <si>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</si>
  <si>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</si>
  <si>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</si>
  <si>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</si>
  <si>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</si>
  <si>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</si>
  <si>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</si>
  <si>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</si>
  <si>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</si>
  <si>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</si>
  <si>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</si>
  <si>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</si>
  <si>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</si>
  <si>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</si>
  <si>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</si>
  <si>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</si>
  <si>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</si>
  <si>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</si>
  <si>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</si>
  <si>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</si>
  <si>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</si>
  <si>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</si>
  <si>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</si>
  <si>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</si>
  <si>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</si>
  <si>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</si>
  <si>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</si>
  <si>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</si>
  <si>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</si>
  <si>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</si>
  <si>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</si>
  <si>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</si>
  <si>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</si>
  <si>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</si>
  <si>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</si>
  <si>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</si>
  <si>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</si>
  <si>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</si>
  <si>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</si>
  <si>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</si>
  <si>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</si>
  <si>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</si>
  <si>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</si>
  <si>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</si>
  <si>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</si>
  <si>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</si>
  <si>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</si>
  <si>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</si>
  <si>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</si>
  <si>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</si>
  <si>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</si>
  <si>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</si>
  <si>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</si>
  <si>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</si>
  <si>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</si>
  <si>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</si>
  <si>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</si>
  <si>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</si>
  <si>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</si>
  <si>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</si>
  <si>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</si>
  <si>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</si>
  <si>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</si>
  <si>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</si>
  <si>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</si>
  <si>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</si>
  <si>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</si>
  <si>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</si>
  <si>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</si>
  <si>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</si>
  <si>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</si>
  <si>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</si>
  <si>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</si>
  <si>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</si>
  <si>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</si>
  <si>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</si>
  <si>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</si>
  <si>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</si>
  <si>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</si>
  <si>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</si>
  <si>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</si>
  <si>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</si>
  <si>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</si>
  <si>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</si>
  <si>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</si>
  <si>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</si>
  <si>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</si>
  <si>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</si>
  <si>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</si>
  <si>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</si>
  <si>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</si>
  <si>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</si>
  <si>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</si>
  <si>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</si>
  <si>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</si>
  <si>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</si>
  <si>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</si>
  <si>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</si>
  <si>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</si>
  <si>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</si>
  <si>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</si>
  <si>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</si>
  <si>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</si>
  <si>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</si>
  <si>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</si>
  <si>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</si>
  <si>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</si>
  <si>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</si>
  <si>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</si>
  <si>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</si>
  <si>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</si>
  <si>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</si>
  <si>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</si>
  <si>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</si>
  <si>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</si>
  <si>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</si>
  <si>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</si>
  <si>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</si>
  <si>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</si>
  <si>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</si>
  <si>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</si>
  <si>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</si>
  <si>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</si>
  <si>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</si>
  <si>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</si>
  <si>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</si>
  <si>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</si>
  <si>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</si>
  <si>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</si>
  <si>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</si>
  <si>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</si>
  <si>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</si>
  <si>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</si>
  <si>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</si>
  <si>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</si>
  <si>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</si>
  <si>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</si>
  <si>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</si>
  <si>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</si>
  <si>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</si>
  <si>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</si>
  <si>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</si>
  <si>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</si>
  <si>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</si>
  <si>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</si>
  <si>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</si>
  <si>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</si>
  <si>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</si>
  <si>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</si>
  <si>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</si>
  <si>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</si>
  <si>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</si>
  <si>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</si>
  <si>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</si>
  <si>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</si>
  <si>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</si>
  <si>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</si>
  <si>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</si>
  <si>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</si>
  <si>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</si>
  <si>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</si>
  <si>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</si>
  <si>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</si>
  <si>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</si>
  <si>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</si>
  <si>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</si>
  <si>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</si>
  <si>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</si>
  <si>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</si>
  <si>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</si>
  <si>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</si>
  <si>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</si>
  <si>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</si>
  <si>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</si>
  <si>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</si>
  <si>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</si>
  <si>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</si>
  <si>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</si>
  <si>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</si>
  <si>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</si>
  <si>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</si>
  <si>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</si>
  <si>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</si>
  <si>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</si>
  <si>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</si>
  <si>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</si>
  <si>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</si>
  <si>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</si>
  <si>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</si>
  <si>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</si>
  <si>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</si>
  <si>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</si>
  <si>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</si>
  <si>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</si>
  <si>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</si>
  <si>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</si>
  <si>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</si>
  <si>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</si>
  <si>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</si>
  <si>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</si>
  <si>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</si>
  <si>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</si>
  <si>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</si>
  <si>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</si>
  <si>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</si>
  <si>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</si>
  <si>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</si>
  <si>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</si>
  <si>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</si>
  <si>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</si>
  <si>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</si>
  <si>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</si>
  <si>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</si>
  <si>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</si>
  <si>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</si>
  <si>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</si>
  <si>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</si>
  <si>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</si>
  <si>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</si>
  <si>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</si>
  <si>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</si>
  <si>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</si>
  <si>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</si>
  <si>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</si>
  <si>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</si>
  <si>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</si>
  <si>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</si>
  <si>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</si>
  <si>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</si>
  <si>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</si>
  <si>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</si>
  <si>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</si>
  <si>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</si>
  <si>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</si>
  <si>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</si>
  <si>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</si>
  <si>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</si>
  <si>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</si>
  <si>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</si>
  <si>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</si>
  <si>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</si>
  <si>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</si>
  <si>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</si>
  <si>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</si>
  <si>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</si>
  <si>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</si>
  <si>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</si>
  <si>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</si>
  <si>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</si>
  <si>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</si>
  <si>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</si>
  <si>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</si>
  <si>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</si>
  <si>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</si>
  <si>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</si>
  <si>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</si>
  <si>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</si>
  <si>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</si>
  <si>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</si>
  <si>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</si>
  <si>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</si>
  <si>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</si>
  <si>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</si>
  <si>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</si>
  <si>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</si>
  <si>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</si>
  <si>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</si>
  <si>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</si>
  <si>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</si>
  <si>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</si>
  <si>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</si>
  <si>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</si>
  <si>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</si>
  <si>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</si>
  <si>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</si>
  <si>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</si>
  <si>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</si>
  <si>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</si>
  <si>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</si>
  <si>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</si>
  <si>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</si>
  <si>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</si>
  <si>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</si>
  <si>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</si>
  <si>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</si>
  <si>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</si>
  <si>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</si>
  <si>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</si>
  <si>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</si>
  <si>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</si>
  <si>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</si>
  <si>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</si>
  <si>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</si>
  <si>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</si>
  <si>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</si>
  <si>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</si>
  <si>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</si>
  <si>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</si>
  <si>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</si>
  <si>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</si>
  <si>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</si>
  <si>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</si>
  <si>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</si>
  <si>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</si>
  <si>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</si>
  <si>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</si>
  <si>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</si>
  <si>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</si>
  <si>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</si>
  <si>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</si>
  <si>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</si>
  <si>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</si>
  <si>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</si>
  <si>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</si>
  <si>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</si>
  <si>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</si>
  <si>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</si>
  <si>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</si>
  <si>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</si>
  <si>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</si>
  <si>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</si>
  <si>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</si>
  <si>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</si>
  <si>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</si>
  <si>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</si>
  <si>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</si>
  <si>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</si>
  <si>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</si>
  <si>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</si>
  <si>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</si>
  <si>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</si>
  <si>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</si>
  <si>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</si>
  <si>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</si>
  <si>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</si>
  <si>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</si>
  <si>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</si>
  <si>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</si>
  <si>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</si>
  <si>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</si>
  <si>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</si>
  <si>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</si>
  <si>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</si>
  <si>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</si>
  <si>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</si>
  <si>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</si>
  <si>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</si>
  <si>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</si>
  <si>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</si>
  <si>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</si>
  <si>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</si>
  <si>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</si>
  <si>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</si>
  <si>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</si>
  <si>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</si>
  <si>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</si>
  <si>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</si>
  <si>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</si>
  <si>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</si>
  <si>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</si>
  <si>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</si>
  <si>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</si>
  <si>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</si>
  <si>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</si>
  <si>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</si>
  <si>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</si>
  <si>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</si>
  <si>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</si>
  <si>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</si>
  <si>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</si>
  <si>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</si>
  <si>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</si>
  <si>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</si>
  <si>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</si>
  <si>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</si>
  <si>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</si>
  <si>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</si>
  <si>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</si>
  <si>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</si>
  <si>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</si>
  <si>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</si>
  <si>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</si>
  <si>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</si>
  <si>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</si>
  <si>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</si>
  <si>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</si>
  <si>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</si>
  <si>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</si>
  <si>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</si>
  <si>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</si>
  <si>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</si>
  <si>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</si>
  <si>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</si>
  <si>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</si>
  <si>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</si>
  <si>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</si>
  <si>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</si>
  <si>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</si>
  <si>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</si>
  <si>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</si>
  <si>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</si>
  <si>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</si>
  <si>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</si>
  <si>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</si>
  <si>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</si>
  <si>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</si>
  <si>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</si>
  <si>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</si>
  <si>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</si>
  <si>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</si>
  <si>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</si>
  <si>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</si>
  <si>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</si>
  <si>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</si>
  <si>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</si>
  <si>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</si>
  <si>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</si>
  <si>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</si>
  <si>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</si>
  <si>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</si>
  <si>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</si>
  <si>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</si>
  <si>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</si>
  <si>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</si>
  <si>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</si>
  <si>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</si>
  <si>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</si>
  <si>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</si>
  <si>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</si>
  <si>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</si>
  <si>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</si>
  <si>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</si>
  <si>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</si>
  <si>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</si>
  <si>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</si>
  <si>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</si>
  <si>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</si>
  <si>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</si>
  <si>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</si>
  <si>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</si>
  <si>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</si>
  <si>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</si>
  <si>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</si>
  <si>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</si>
  <si>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</si>
  <si>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</si>
  <si>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</si>
  <si>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</si>
  <si>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</si>
  <si>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</si>
  <si>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</si>
  <si>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</si>
  <si>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</si>
  <si>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</si>
  <si>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</si>
  <si>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</si>
  <si>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</si>
  <si>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</si>
  <si>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</si>
  <si>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</si>
  <si>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</si>
  <si>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</si>
  <si>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</si>
  <si>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</si>
  <si>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</si>
  <si>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</si>
  <si>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</si>
  <si>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</si>
  <si>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</si>
  <si>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</si>
  <si>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</si>
  <si>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</si>
  <si>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</si>
  <si>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</si>
  <si>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</si>
  <si>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</si>
  <si>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</si>
  <si>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</si>
  <si>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</si>
  <si>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</si>
  <si>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</si>
  <si>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</si>
  <si>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</si>
  <si>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</si>
  <si>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</si>
  <si>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</si>
  <si>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</si>
  <si>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</si>
  <si>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</si>
  <si>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</si>
  <si>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</si>
  <si>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</si>
  <si>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</si>
  <si>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</si>
  <si>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</si>
  <si>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</si>
  <si>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</si>
  <si>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</si>
  <si>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</si>
  <si>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</si>
  <si>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</si>
  <si>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</si>
  <si>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</si>
  <si>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</si>
  <si>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</si>
  <si>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</si>
  <si>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</si>
  <si>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</si>
  <si>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</si>
  <si>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</si>
  <si>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</si>
  <si>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</si>
  <si>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</si>
  <si>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</si>
  <si>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</si>
  <si>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</si>
  <si>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</si>
  <si>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</si>
  <si>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</si>
  <si>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</si>
  <si>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</si>
  <si>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</si>
  <si>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</si>
  <si>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</si>
  <si>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</si>
  <si>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</si>
  <si>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</si>
  <si>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</si>
  <si>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</si>
  <si>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</si>
  <si>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</si>
  <si>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</si>
  <si>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</si>
  <si>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</si>
  <si>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</si>
  <si>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</si>
  <si>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</si>
  <si>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</si>
  <si>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</si>
  <si>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</si>
  <si>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</si>
  <si>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</si>
  <si>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</si>
  <si>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</si>
  <si>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</si>
  <si>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</si>
  <si>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</si>
  <si>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</si>
  <si>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</si>
  <si>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</si>
  <si>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</si>
  <si>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</si>
  <si>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</si>
  <si>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</si>
  <si>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</si>
  <si>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</si>
  <si>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</si>
  <si>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</si>
  <si>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</si>
  <si>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</si>
  <si>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</si>
  <si>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</si>
  <si>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</si>
  <si>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</si>
  <si>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</si>
  <si>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</si>
  <si>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</si>
  <si>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</si>
  <si>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</si>
  <si>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</si>
  <si>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</si>
  <si>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</si>
  <si>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</si>
  <si>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</si>
  <si>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</si>
  <si>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</si>
  <si>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</si>
  <si>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</si>
  <si>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</si>
  <si>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</si>
  <si>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</si>
  <si>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</si>
  <si>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</si>
  <si>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</si>
  <si>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</si>
  <si>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</si>
  <si>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</si>
  <si>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</si>
  <si>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</si>
  <si>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</si>
  <si>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</si>
  <si>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</si>
  <si>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</si>
  <si>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</si>
  <si>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</si>
  <si>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</si>
  <si>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</si>
  <si>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</si>
  <si>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</si>
  <si>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</si>
  <si>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</si>
  <si>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</si>
  <si>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</si>
  <si>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</si>
  <si>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</si>
  <si>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</si>
  <si>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</si>
  <si>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</si>
  <si>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</si>
  <si>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</si>
  <si>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</si>
  <si>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</si>
  <si>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</si>
  <si>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</si>
  <si>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</si>
  <si>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</si>
  <si>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</si>
  <si>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</si>
  <si>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</si>
  <si>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</si>
  <si>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</si>
  <si>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</si>
  <si>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</si>
  <si>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</si>
  <si>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</si>
  <si>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</si>
  <si>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</si>
  <si>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</si>
  <si>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</si>
  <si>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</si>
  <si>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</si>
  <si>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</si>
  <si>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</si>
  <si>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</si>
  <si>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</si>
  <si>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</si>
  <si>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</si>
  <si>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</si>
  <si>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</si>
  <si>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</si>
  <si>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</si>
  <si>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</si>
  <si>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</si>
  <si>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</si>
  <si>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</si>
  <si>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</si>
  <si>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</si>
  <si>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</si>
  <si>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</si>
  <si>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</si>
  <si>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</si>
  <si>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</si>
  <si>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</si>
  <si>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</si>
  <si>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</si>
  <si>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</si>
  <si>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</si>
  <si>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</si>
  <si>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</si>
  <si>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</si>
  <si>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</si>
  <si>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</si>
  <si>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</si>
  <si>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</si>
  <si>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</si>
  <si>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</si>
  <si>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</si>
  <si>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</si>
  <si>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</si>
  <si>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</si>
  <si>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</si>
  <si>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</si>
  <si>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</si>
  <si>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</si>
  <si>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</si>
  <si>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</si>
  <si>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</si>
  <si>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</si>
  <si>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</si>
  <si>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</si>
  <si>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</si>
  <si>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</si>
  <si>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</si>
  <si>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</si>
  <si>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</si>
  <si>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</si>
  <si>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</si>
  <si>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</si>
  <si>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</si>
  <si>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</si>
  <si>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</si>
  <si>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</si>
  <si>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</si>
  <si>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</si>
  <si>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</si>
  <si>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</si>
  <si>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</si>
  <si>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</si>
  <si>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</si>
  <si>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</si>
  <si>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</si>
  <si>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</si>
  <si>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</si>
  <si>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</si>
  <si>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</si>
  <si>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</si>
  <si>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</si>
  <si>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</si>
  <si>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</si>
  <si>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</si>
  <si>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</si>
  <si>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</si>
  <si>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</si>
  <si>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</si>
  <si>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</si>
  <si>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</si>
  <si>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</si>
  <si>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</si>
  <si>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</si>
  <si>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</si>
  <si>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</si>
  <si>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</si>
  <si>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</si>
  <si>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</si>
  <si>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</si>
  <si>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</si>
  <si>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</si>
  <si>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</si>
  <si>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</si>
  <si>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</si>
  <si>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</si>
  <si>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</si>
  <si>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</si>
  <si>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</si>
  <si>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</si>
  <si>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</si>
  <si>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</si>
  <si>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</si>
  <si>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</si>
  <si>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</si>
  <si>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</si>
  <si>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</si>
  <si>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</si>
  <si>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</si>
  <si>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</si>
  <si>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</si>
  <si>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</si>
  <si>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</si>
  <si>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</si>
  <si>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</si>
  <si>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</si>
  <si>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</si>
  <si>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</si>
  <si>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</si>
  <si>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</si>
  <si>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</si>
  <si>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</si>
  <si>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</si>
  <si>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</si>
  <si>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</si>
  <si>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</si>
  <si>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</si>
  <si>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</si>
  <si>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</si>
  <si>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</si>
  <si>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</si>
  <si>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</si>
  <si>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</si>
  <si>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</si>
  <si>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</si>
  <si>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</si>
  <si>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</si>
  <si>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</si>
  <si>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</si>
  <si>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</si>
  <si>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</si>
  <si>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</si>
  <si>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</si>
  <si>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</si>
  <si>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</si>
  <si>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</si>
  <si>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</si>
  <si>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</si>
  <si>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</si>
  <si>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</si>
  <si>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</si>
  <si>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</si>
  <si>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</si>
  <si>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</si>
  <si>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</si>
  <si>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</si>
  <si>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</si>
  <si>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</si>
  <si>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</si>
  <si>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</si>
  <si>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</si>
  <si>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</si>
  <si>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</si>
  <si>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</si>
  <si>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</si>
  <si>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</si>
  <si>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</si>
  <si>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</si>
  <si>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</si>
  <si>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</si>
  <si>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</si>
  <si>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</si>
  <si>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</si>
  <si>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</si>
  <si>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</si>
  <si>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</si>
  <si>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</si>
  <si>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</si>
  <si>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</si>
  <si>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</si>
  <si>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</si>
  <si>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</si>
  <si>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</si>
  <si>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</si>
  <si>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</si>
  <si>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</si>
  <si>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</si>
  <si>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</si>
  <si>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</si>
  <si>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</si>
  <si>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</si>
  <si>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</si>
  <si>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</si>
  <si>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</si>
  <si>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</si>
  <si>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</si>
  <si>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</si>
  <si>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</si>
  <si>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</si>
  <si>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</si>
  <si>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</si>
  <si>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</si>
  <si>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</si>
  <si>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</si>
  <si>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</si>
  <si>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</si>
  <si>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</si>
  <si>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</si>
  <si>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</si>
  <si>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</si>
  <si>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</si>
  <si>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</si>
  <si>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</si>
  <si>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</si>
  <si>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</si>
  <si>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</si>
  <si>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</si>
  <si>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</si>
  <si>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</si>
  <si>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</si>
  <si>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</si>
  <si>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</si>
  <si>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</si>
  <si>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</si>
  <si>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</si>
  <si>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</si>
  <si>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</si>
  <si>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</si>
  <si>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</si>
  <si>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</si>
  <si>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</si>
  <si>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</si>
  <si>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</si>
  <si>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</si>
  <si>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</si>
  <si>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</si>
  <si>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</si>
  <si>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</si>
  <si>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</si>
  <si>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</si>
  <si>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</si>
  <si>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</si>
  <si>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</si>
  <si>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</si>
  <si>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</si>
  <si>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</si>
  <si>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</si>
  <si>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</si>
  <si>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</si>
  <si>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</si>
  <si>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</si>
  <si>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</si>
  <si>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</si>
  <si>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</si>
  <si>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</si>
  <si>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</si>
  <si>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</si>
  <si>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</si>
  <si>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</si>
  <si>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</si>
  <si>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</si>
  <si>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</si>
  <si>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</si>
  <si>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</si>
  <si>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</si>
  <si>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</si>
  <si>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</si>
  <si>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</si>
  <si>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</si>
  <si>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</si>
  <si>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</si>
  <si>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</si>
  <si>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</si>
  <si>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</si>
  <si>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</si>
  <si>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</si>
  <si>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</si>
  <si>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</si>
  <si>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</si>
  <si>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</si>
  <si>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</si>
  <si>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</si>
  <si>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</si>
  <si>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</si>
  <si>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</si>
  <si>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</si>
  <si>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</si>
  <si>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</si>
  <si>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</si>
  <si>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</si>
  <si>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</si>
  <si>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</si>
  <si>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</si>
  <si>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</si>
  <si>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</si>
  <si>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</si>
  <si>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</si>
  <si>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</si>
  <si>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</si>
  <si>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</si>
  <si>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</si>
  <si>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</si>
  <si>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</si>
  <si>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</si>
  <si>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</si>
  <si>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</si>
  <si>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</si>
  <si>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</si>
  <si>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</si>
  <si>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</si>
  <si>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</si>
  <si>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</si>
  <si>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</si>
  <si>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</si>
  <si>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</si>
  <si>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</si>
  <si>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</si>
  <si>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</si>
  <si>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</si>
  <si>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</si>
  <si>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</si>
  <si>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</si>
  <si>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</si>
  <si>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</si>
  <si>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</si>
  <si>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</si>
  <si>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</si>
  <si>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</si>
  <si>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</si>
  <si>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</si>
  <si>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</si>
  <si>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</si>
  <si>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</si>
  <si>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</si>
  <si>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</si>
  <si>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</si>
  <si>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</si>
  <si>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</si>
  <si>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</si>
  <si>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</si>
  <si>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</si>
  <si>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</si>
  <si>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</si>
  <si>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</si>
  <si>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</si>
  <si>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</si>
  <si>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</si>
  <si>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</si>
  <si>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</si>
  <si>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</si>
  <si>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</si>
  <si>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</si>
  <si>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</si>
  <si>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</si>
  <si>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</si>
  <si>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</si>
  <si>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</si>
  <si>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</si>
  <si>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</si>
  <si>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</si>
  <si>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</si>
  <si>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</si>
  <si>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</si>
  <si>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</si>
  <si>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</si>
  <si>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</si>
  <si>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</si>
  <si>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</si>
  <si>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</si>
  <si>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</si>
  <si>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</si>
  <si>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</si>
  <si>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</si>
  <si>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</si>
  <si>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</si>
  <si>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</si>
  <si>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</si>
  <si>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</si>
  <si>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</si>
  <si>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</si>
  <si>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</si>
  <si>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</si>
  <si>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</si>
  <si>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</si>
  <si>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</si>
  <si>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</si>
  <si>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</si>
  <si>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</si>
  <si>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</si>
  <si>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</si>
  <si>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</si>
  <si>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</si>
  <si>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</si>
  <si>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</si>
  <si>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</si>
  <si>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</si>
  <si>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</si>
  <si>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</si>
  <si>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</si>
  <si>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</si>
  <si>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</si>
  <si>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</si>
  <si>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</si>
  <si>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</si>
  <si>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</si>
  <si>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</si>
  <si>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</si>
  <si>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</si>
  <si>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</si>
  <si>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</si>
  <si>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</si>
  <si>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</si>
  <si>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</si>
  <si>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</si>
  <si>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</si>
  <si>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</si>
  <si>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</si>
  <si>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</si>
  <si>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</si>
  <si>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</si>
  <si>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</si>
  <si>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</si>
  <si>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</si>
  <si>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</si>
  <si>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</si>
  <si>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</si>
  <si>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</si>
  <si>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</si>
  <si>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</si>
  <si>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</si>
  <si>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</si>
  <si>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</si>
  <si>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</si>
  <si>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</si>
  <si>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</si>
  <si>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</si>
  <si>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</si>
  <si>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</si>
  <si>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</si>
  <si>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</si>
  <si>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</si>
  <si>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</si>
  <si>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</si>
  <si>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</si>
  <si>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</si>
  <si>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</si>
  <si>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</si>
  <si>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</si>
  <si>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</si>
  <si>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</si>
  <si>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</si>
  <si>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</si>
  <si>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</si>
  <si>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</si>
  <si>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</si>
  <si>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</si>
  <si>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</si>
  <si>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</si>
  <si>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</si>
  <si>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</si>
  <si>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</si>
  <si>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</si>
  <si>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</si>
  <si>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</si>
  <si>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</si>
  <si>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</si>
  <si>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</si>
  <si>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</si>
  <si>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</si>
  <si>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</si>
  <si>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</si>
  <si>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</si>
  <si>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</si>
  <si>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</si>
  <si>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</si>
  <si>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</si>
  <si>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</si>
  <si>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</si>
  <si>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</si>
  <si>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</si>
  <si>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</si>
  <si>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</si>
  <si>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</si>
  <si>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</si>
  <si>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</si>
  <si>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</si>
  <si>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</si>
  <si>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</si>
  <si>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</si>
  <si>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</si>
  <si>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</si>
  <si>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</si>
  <si>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</si>
  <si>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</si>
  <si>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</si>
  <si>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</si>
  <si>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</si>
  <si>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</si>
  <si>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</si>
  <si>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</si>
  <si>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</si>
  <si>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</si>
  <si>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</si>
  <si>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</si>
  <si>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</si>
  <si>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</si>
  <si>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</si>
  <si>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</si>
  <si>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</si>
  <si>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</si>
  <si>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</si>
  <si>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</si>
  <si>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</si>
  <si>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</si>
  <si>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</si>
  <si>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</si>
  <si>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</si>
  <si>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</si>
  <si>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</si>
  <si>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</si>
  <si>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</si>
  <si>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</si>
  <si>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</si>
  <si>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</si>
  <si>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</si>
  <si>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</si>
  <si>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</si>
  <si>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</si>
  <si>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</si>
  <si>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</si>
  <si>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</si>
  <si>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</si>
  <si>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</si>
  <si>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</si>
  <si>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</si>
  <si>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</si>
  <si>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</si>
  <si>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</si>
  <si>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</si>
  <si>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</si>
  <si>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</si>
  <si>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</si>
  <si>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</si>
  <si>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</si>
  <si>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</si>
  <si>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</si>
  <si>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</si>
  <si>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</si>
  <si>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</si>
  <si>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</si>
  <si>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</si>
  <si>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</si>
  <si>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</si>
  <si>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</si>
  <si>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</si>
  <si>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</si>
  <si>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</si>
  <si>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</si>
  <si>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</si>
  <si>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</si>
  <si>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</si>
  <si>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</si>
  <si>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</si>
  <si>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</si>
  <si>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</si>
  <si>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</si>
  <si>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</si>
  <si>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</si>
  <si>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</si>
  <si>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</si>
  <si>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</si>
  <si>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</si>
  <si>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</si>
  <si>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</si>
  <si>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</si>
  <si>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</si>
  <si>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</si>
  <si>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</si>
  <si>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</si>
  <si>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</si>
  <si>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</si>
  <si>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</si>
  <si>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</si>
  <si>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</si>
  <si>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</si>
  <si>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</si>
  <si>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</si>
  <si>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</si>
  <si>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</si>
  <si>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</si>
  <si>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</si>
  <si>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</si>
  <si>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</si>
  <si>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</si>
  <si>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</si>
  <si>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</si>
  <si>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</si>
  <si>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</si>
  <si>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</si>
  <si>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</si>
  <si>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</si>
  <si>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</si>
  <si>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</si>
  <si>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</si>
  <si>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</si>
  <si>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</si>
  <si>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</si>
  <si>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</si>
  <si>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</si>
  <si>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</si>
  <si>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</si>
  <si>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</si>
  <si>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</si>
  <si>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</si>
  <si>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</si>
  <si>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</si>
  <si>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</si>
  <si>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</si>
  <si>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</si>
  <si>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</si>
  <si>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</si>
  <si>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</si>
  <si>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</si>
  <si>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</si>
  <si>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</si>
  <si>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</si>
  <si>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</si>
  <si>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</si>
  <si>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</si>
  <si>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</si>
  <si>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</si>
  <si>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</si>
  <si>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</si>
  <si>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</si>
  <si>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</si>
  <si>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</si>
  <si>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</si>
  <si>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</si>
  <si>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</si>
  <si>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</si>
  <si>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</si>
  <si>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</si>
  <si>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</si>
  <si>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</si>
  <si>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</si>
  <si>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</si>
  <si>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</si>
  <si>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</si>
  <si>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</si>
  <si>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</si>
  <si>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</si>
  <si>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</si>
  <si>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</si>
  <si>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</si>
  <si>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</si>
  <si>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</si>
  <si>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</si>
  <si>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</si>
  <si>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</si>
  <si>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</si>
  <si>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</si>
  <si>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</si>
  <si>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</si>
  <si>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</si>
  <si>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</si>
  <si>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</si>
  <si>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</si>
  <si>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</si>
  <si>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</si>
  <si>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</si>
  <si>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</si>
  <si>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</si>
  <si>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</si>
  <si>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</si>
  <si>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</si>
  <si>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</si>
  <si>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</si>
  <si>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</si>
  <si>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</si>
  <si>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</si>
  <si>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</si>
  <si>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</si>
  <si>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</si>
  <si>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</si>
  <si>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</si>
  <si>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</si>
  <si>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</si>
  <si>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</si>
  <si>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</si>
  <si>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</si>
  <si>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</si>
  <si>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</si>
  <si>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</si>
  <si>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</si>
  <si>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</si>
  <si>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</si>
  <si>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</si>
  <si>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</si>
  <si>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</si>
  <si>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</si>
  <si>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</si>
  <si>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</si>
  <si>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</si>
  <si>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</si>
  <si>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</si>
  <si>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</si>
  <si>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</si>
  <si>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</si>
  <si>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</si>
  <si>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</si>
  <si>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</si>
  <si>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</si>
  <si>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</si>
  <si>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</si>
  <si>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</si>
  <si>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</si>
  <si>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</si>
  <si>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</si>
  <si>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</si>
  <si>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</si>
  <si>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</si>
  <si>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</si>
  <si>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</si>
  <si>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</si>
  <si>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</si>
  <si>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</si>
  <si>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</si>
  <si>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</si>
  <si>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</si>
  <si>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</si>
  <si>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</si>
  <si>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</si>
  <si>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</si>
  <si>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</si>
  <si>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</si>
  <si>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</si>
  <si>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</si>
  <si>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</si>
  <si>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</si>
  <si>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</si>
  <si>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</si>
  <si>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</si>
  <si>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</si>
  <si>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</si>
  <si>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</si>
  <si>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</si>
  <si>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</si>
  <si>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</si>
  <si>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</si>
  <si>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</si>
  <si>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</si>
  <si>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</si>
  <si>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</si>
  <si>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</si>
  <si>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</si>
  <si>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</si>
  <si>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</si>
  <si>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</si>
  <si>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</si>
  <si>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</si>
  <si>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</si>
  <si>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</si>
  <si>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</si>
  <si>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</si>
  <si>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</si>
  <si>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</si>
  <si>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</si>
  <si>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</si>
  <si>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</si>
  <si>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</si>
  <si>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</si>
  <si>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</si>
  <si>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</si>
  <si>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</si>
  <si>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</si>
  <si>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</si>
  <si>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</si>
  <si>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</si>
  <si>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</si>
  <si>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</si>
  <si>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</si>
  <si>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</si>
  <si>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</si>
  <si>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</si>
  <si>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</si>
  <si>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</si>
  <si>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</si>
  <si>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</si>
  <si>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</si>
  <si>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</si>
  <si>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</si>
  <si>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</si>
  <si>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</si>
  <si>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</si>
  <si>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</si>
  <si>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</si>
  <si>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</si>
  <si>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</si>
  <si>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</si>
  <si>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</si>
  <si>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</si>
  <si>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</si>
  <si>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</si>
  <si>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</si>
  <si>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</si>
  <si>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</si>
  <si>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</si>
  <si>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</si>
  <si>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</si>
  <si>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</si>
  <si>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</si>
  <si>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</si>
  <si>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</si>
  <si>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</si>
  <si>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</si>
  <si>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</si>
  <si>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</si>
  <si>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</si>
  <si>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</si>
  <si>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</si>
  <si>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</si>
  <si>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</si>
  <si>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</si>
  <si>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</si>
  <si>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</si>
  <si>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</si>
  <si>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</si>
  <si>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</si>
  <si>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</si>
  <si>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</si>
  <si>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</si>
  <si>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</si>
  <si>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</si>
  <si>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</si>
  <si>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</si>
  <si>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</si>
  <si>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</si>
  <si>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</si>
  <si>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</si>
  <si>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</si>
  <si>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</si>
  <si>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</si>
  <si>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</si>
  <si>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</si>
  <si>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</si>
  <si>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</si>
  <si>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</si>
  <si>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</si>
  <si>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</si>
  <si>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</si>
  <si>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</si>
  <si>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</si>
  <si>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</si>
  <si>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</si>
  <si>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</si>
  <si>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</si>
  <si>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</si>
  <si>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</si>
  <si>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</si>
  <si>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</si>
  <si>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</si>
  <si>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</si>
  <si>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</si>
  <si>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</si>
  <si>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</si>
  <si>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</si>
  <si>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</si>
  <si>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</si>
  <si>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</si>
  <si>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</si>
  <si>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</si>
  <si>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</si>
  <si>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</si>
  <si>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</si>
  <si>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</si>
  <si>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</si>
  <si>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</si>
  <si>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</si>
  <si>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</si>
  <si>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</si>
  <si>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</si>
  <si>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</si>
  <si>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</si>
  <si>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</si>
  <si>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</si>
  <si>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</si>
  <si>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</si>
  <si>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</si>
  <si>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</si>
  <si>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</si>
  <si>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</si>
  <si>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</si>
  <si>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</si>
  <si>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</si>
  <si>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</si>
  <si>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</si>
  <si>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</si>
  <si>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</si>
  <si>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</si>
  <si>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</si>
  <si>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</si>
  <si>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</si>
  <si>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</si>
  <si>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</si>
  <si>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</si>
  <si>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</si>
  <si>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</si>
  <si>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</si>
  <si>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</si>
  <si>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</si>
  <si>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</si>
  <si>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</si>
  <si>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</si>
  <si>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</si>
  <si>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</si>
  <si>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</si>
  <si>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</si>
  <si>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</si>
  <si>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</si>
  <si>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</si>
  <si>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</si>
  <si>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</si>
  <si>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</si>
  <si>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</si>
  <si>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</si>
  <si>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</si>
  <si>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</si>
  <si>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</si>
  <si>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</si>
  <si>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</si>
  <si>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</si>
  <si>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</si>
  <si>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</si>
  <si>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</si>
  <si>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</si>
  <si>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</si>
  <si>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</si>
  <si>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</si>
  <si>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</si>
  <si>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</si>
  <si>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</si>
  <si>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</si>
  <si>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</si>
  <si>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</si>
  <si>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</si>
  <si>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</si>
  <si>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</si>
  <si>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</si>
  <si>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</si>
  <si>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</si>
  <si>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</si>
  <si>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</si>
  <si>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</si>
  <si>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</si>
  <si>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</si>
  <si>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</si>
  <si>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</si>
  <si>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</si>
  <si>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</si>
  <si>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</si>
  <si>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</si>
  <si>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</si>
  <si>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</si>
  <si>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</si>
  <si>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</si>
  <si>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</si>
  <si>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</si>
  <si>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</si>
  <si>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</si>
  <si>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</si>
  <si>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</si>
  <si>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</si>
  <si>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</si>
  <si>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</si>
  <si>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</si>
  <si>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</si>
  <si>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</si>
  <si>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</si>
  <si>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</si>
  <si>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</si>
  <si>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</si>
  <si>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</si>
  <si>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</si>
  <si>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</si>
  <si>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</si>
  <si>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</si>
  <si>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</si>
  <si>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</si>
  <si>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</si>
  <si>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</si>
  <si>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</si>
  <si>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</si>
  <si>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</si>
  <si>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</si>
  <si>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</si>
  <si>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</si>
  <si>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</si>
  <si>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</si>
  <si>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</si>
  <si>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</si>
  <si>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</si>
  <si>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</si>
  <si>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</si>
  <si>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</si>
  <si>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</si>
  <si>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</si>
  <si>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</si>
  <si>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</si>
  <si>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</si>
  <si>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</si>
  <si>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</si>
  <si>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</si>
  <si>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</si>
  <si>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</si>
  <si>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</si>
  <si>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</si>
  <si>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</si>
  <si>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</si>
  <si>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</si>
  <si>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</si>
  <si>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</si>
  <si>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</si>
  <si>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</si>
  <si>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</si>
  <si>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</si>
  <si>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</si>
  <si>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</si>
  <si>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</si>
  <si>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</si>
  <si>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</si>
  <si>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</si>
  <si>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</si>
  <si>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</si>
  <si>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</si>
  <si>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</si>
  <si>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</si>
  <si>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</si>
  <si>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</si>
  <si>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</si>
  <si>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</si>
  <si>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</si>
  <si>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</si>
  <si>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</si>
  <si>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</si>
  <si>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</si>
  <si>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</si>
  <si>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</si>
  <si>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</si>
  <si>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</si>
  <si>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</si>
  <si>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</si>
  <si>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</si>
  <si>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</si>
  <si>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</si>
  <si>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</si>
  <si>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</si>
  <si>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</si>
  <si>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</si>
  <si>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</si>
  <si>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</si>
  <si>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</si>
  <si>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</si>
  <si>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</si>
  <si>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</si>
  <si>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</si>
  <si>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</si>
  <si>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</si>
  <si>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</si>
  <si>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</si>
  <si>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</si>
  <si>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</si>
  <si>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</si>
  <si>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</si>
  <si>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</si>
  <si>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</si>
  <si>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</si>
  <si>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</si>
  <si>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</si>
  <si>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</si>
  <si>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</si>
  <si>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</si>
  <si>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</si>
  <si>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</si>
  <si>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</si>
  <si>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</si>
  <si>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</si>
  <si>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</si>
  <si>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</si>
  <si>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</si>
  <si>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</si>
  <si>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</si>
  <si>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</si>
  <si>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</si>
  <si>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</si>
  <si>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</si>
  <si>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</si>
  <si>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</si>
  <si>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</si>
  <si>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</si>
  <si>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</si>
  <si>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</si>
  <si>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</si>
  <si>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</si>
  <si>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</si>
  <si>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</si>
  <si>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</si>
  <si>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</si>
  <si>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</si>
  <si>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</si>
  <si>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</si>
  <si>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</si>
  <si>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</si>
  <si>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</si>
  <si>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</si>
  <si>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</si>
  <si>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</si>
  <si>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</si>
  <si>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</si>
  <si>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</si>
  <si>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</si>
  <si>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</si>
  <si>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</si>
  <si>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</si>
  <si>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</si>
  <si>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</si>
  <si>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</si>
  <si>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</si>
  <si>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</si>
  <si>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</si>
  <si>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</si>
  <si>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</si>
  <si>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</si>
  <si>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</si>
  <si>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</si>
  <si>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</si>
  <si>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</si>
  <si>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</si>
  <si>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</si>
  <si>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</si>
  <si>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</si>
  <si>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</si>
  <si>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</si>
  <si>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</si>
  <si>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</si>
  <si>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</si>
  <si>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</si>
  <si>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</si>
  <si>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</si>
  <si>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</si>
  <si>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</si>
  <si>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</si>
  <si>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</si>
  <si>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</si>
  <si>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</si>
  <si>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</si>
  <si>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</si>
  <si>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</si>
  <si>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</si>
  <si>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</si>
  <si>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</si>
  <si>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</si>
  <si>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</si>
  <si>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</si>
  <si>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</si>
  <si>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</si>
  <si>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</si>
  <si>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</si>
  <si>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</si>
  <si>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</si>
  <si>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</si>
  <si>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</si>
  <si>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</si>
  <si>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</si>
  <si>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</si>
  <si>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</si>
  <si>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</si>
  <si>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</si>
  <si>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</si>
  <si>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</si>
  <si>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</si>
  <si>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</si>
  <si>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</si>
  <si>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</si>
  <si>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</si>
  <si>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</si>
  <si>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</si>
  <si>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</si>
  <si>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</si>
  <si>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</si>
  <si>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</si>
  <si>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</si>
  <si>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</si>
  <si>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</si>
  <si>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</si>
  <si>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</si>
  <si>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</si>
  <si>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</si>
  <si>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</si>
  <si>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</si>
  <si>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</si>
  <si>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</si>
  <si>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</si>
  <si>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</si>
  <si>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</si>
  <si>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</si>
  <si>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</si>
  <si>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</si>
  <si>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</si>
  <si>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</si>
  <si>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</si>
  <si>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</si>
  <si>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</si>
  <si>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</si>
  <si>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</si>
  <si>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</si>
  <si>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</si>
  <si>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</si>
  <si>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</si>
  <si>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</si>
  <si>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</si>
  <si>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</si>
  <si>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</si>
  <si>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</si>
  <si>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</si>
  <si>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</si>
  <si>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</si>
  <si>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</si>
  <si>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</si>
  <si>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</si>
  <si>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</si>
  <si>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</si>
  <si>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</si>
  <si>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</si>
  <si>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</si>
  <si>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</si>
  <si>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</si>
  <si>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</si>
  <si>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</si>
  <si>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</si>
  <si>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</si>
  <si>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</si>
  <si>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</si>
  <si>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</si>
  <si>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</si>
  <si>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</si>
  <si>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</si>
  <si>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</si>
  <si>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</si>
  <si>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</si>
  <si>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</si>
  <si>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</si>
  <si>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</si>
  <si>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</si>
  <si>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</si>
  <si>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</si>
  <si>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</si>
  <si>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</si>
  <si>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</si>
  <si>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</si>
  <si>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</si>
  <si>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</si>
  <si>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</si>
  <si>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</si>
  <si>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</si>
  <si>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</si>
  <si>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</si>
  <si>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</si>
  <si>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</si>
  <si>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</si>
  <si>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</si>
  <si>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</si>
  <si>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</si>
  <si>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</si>
  <si>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</si>
  <si>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</si>
  <si>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</si>
  <si>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</si>
  <si>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</si>
  <si>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</si>
  <si>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</si>
  <si>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</si>
  <si>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</si>
  <si>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</si>
  <si>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</si>
  <si>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</si>
  <si>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</si>
  <si>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</si>
  <si>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</si>
  <si>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</si>
  <si>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</si>
  <si>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</si>
  <si>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</si>
  <si>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</si>
  <si>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</si>
  <si>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</si>
  <si>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</si>
  <si>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</si>
  <si>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</si>
  <si>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</si>
  <si>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</si>
  <si>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</si>
  <si>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</si>
  <si>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</si>
  <si>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</si>
  <si>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</si>
  <si>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</si>
  <si>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</si>
  <si>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</si>
  <si>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</si>
  <si>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</si>
  <si>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</si>
  <si>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</si>
  <si>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</si>
  <si>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</si>
  <si>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</si>
  <si>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</si>
  <si>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</si>
  <si>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</si>
  <si>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</si>
  <si>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</si>
  <si>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</si>
  <si>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</si>
  <si>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</si>
  <si>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</si>
  <si>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</si>
  <si>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</si>
  <si>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</si>
  <si>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</si>
  <si>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</si>
  <si>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</si>
  <si>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</si>
  <si>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</si>
  <si>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</si>
  <si>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</si>
  <si>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</si>
  <si>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</si>
  <si>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</si>
  <si>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</si>
  <si>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</si>
  <si>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</si>
  <si>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</si>
  <si>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</si>
  <si>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</si>
  <si>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</si>
  <si>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</si>
  <si>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</si>
  <si>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</si>
  <si>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</si>
  <si>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</si>
  <si>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</si>
  <si>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</si>
  <si>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</si>
  <si>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</si>
  <si>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</si>
  <si>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</si>
  <si>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</si>
  <si>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</si>
  <si>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</si>
  <si>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</si>
  <si>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</si>
  <si>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</si>
  <si>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</si>
  <si>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</si>
  <si>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</si>
  <si>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</si>
  <si>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</si>
  <si>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</si>
  <si>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</si>
  <si>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</si>
  <si>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</si>
  <si>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</si>
  <si>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</si>
  <si>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</si>
  <si>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</si>
  <si>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</si>
  <si>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</si>
  <si>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</si>
  <si>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</si>
  <si>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</si>
  <si>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</si>
  <si>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</si>
  <si>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</si>
  <si>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</si>
  <si>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</si>
  <si>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</si>
  <si>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</si>
  <si>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</si>
  <si>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</si>
  <si>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</si>
  <si>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</si>
  <si>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</si>
  <si>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</si>
  <si>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</si>
  <si>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</si>
  <si>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</si>
  <si>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</si>
  <si>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</si>
  <si>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</si>
  <si>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</si>
  <si>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</si>
  <si>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</si>
  <si>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</si>
  <si>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</si>
  <si>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</si>
  <si>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</si>
  <si>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</si>
  <si>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</si>
  <si>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</si>
  <si>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</si>
  <si>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</si>
  <si>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</si>
  <si>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</si>
  <si>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</si>
  <si>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</si>
  <si>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</si>
  <si>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</si>
  <si>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</si>
  <si>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</si>
  <si>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</si>
  <si>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</si>
  <si>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</si>
  <si>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</si>
  <si>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</si>
  <si>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</si>
  <si>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</si>
  <si>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</si>
  <si>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</si>
  <si>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</si>
  <si>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</si>
  <si>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</si>
  <si>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</si>
  <si>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</si>
  <si>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</si>
  <si>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</si>
  <si>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</si>
  <si>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</si>
  <si>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</si>
  <si>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</si>
  <si>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</si>
  <si>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</si>
  <si>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</si>
  <si>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</si>
  <si>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</si>
  <si>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</si>
  <si>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</si>
  <si>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</si>
  <si>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</si>
  <si>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</si>
  <si>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</si>
  <si>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</si>
  <si>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</si>
  <si>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</si>
  <si>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</si>
  <si>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</si>
  <si>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</si>
  <si>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</si>
  <si>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</si>
  <si>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</si>
  <si>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</si>
  <si>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</si>
  <si>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</si>
  <si>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</si>
  <si>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</si>
  <si>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</si>
  <si>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</si>
  <si>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</si>
  <si>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</si>
  <si>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</si>
  <si>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</si>
  <si>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</si>
  <si>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</si>
  <si>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</si>
  <si>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</si>
  <si>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</si>
  <si>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</si>
  <si>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</si>
  <si>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</si>
  <si>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</si>
  <si>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</si>
  <si>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</si>
  <si>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</si>
  <si>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</si>
  <si>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</si>
  <si>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</si>
  <si>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</si>
  <si>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</si>
  <si>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</si>
  <si>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</si>
  <si>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</si>
  <si>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</si>
  <si>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</si>
  <si>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</si>
  <si>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</si>
  <si>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</si>
  <si>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</si>
  <si>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</si>
  <si>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</si>
  <si>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</si>
  <si>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</si>
  <si>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</si>
  <si>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</si>
  <si>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</si>
  <si>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</si>
  <si>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</si>
  <si>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</si>
  <si>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</si>
  <si>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</si>
  <si>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</si>
  <si>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</si>
  <si>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</si>
  <si>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</si>
  <si>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</si>
  <si>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</si>
  <si>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</si>
  <si>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</si>
  <si>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</si>
  <si>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</si>
  <si>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</si>
  <si>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</si>
  <si>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</si>
  <si>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</si>
  <si>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</si>
  <si>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</si>
  <si>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</si>
  <si>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</si>
  <si>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</si>
  <si>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</si>
  <si>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</si>
  <si>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</si>
  <si>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</si>
  <si>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</si>
  <si>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</si>
  <si>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</si>
  <si>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</si>
  <si>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</si>
  <si>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</si>
  <si>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</si>
  <si>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</si>
  <si>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</si>
  <si>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</si>
  <si>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</si>
  <si>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</si>
  <si>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</si>
  <si>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</si>
  <si>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</si>
  <si>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</si>
  <si>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</si>
  <si>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</si>
  <si>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</si>
  <si>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</si>
  <si>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</si>
  <si>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</si>
  <si>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</si>
  <si>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</si>
  <si>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</si>
  <si>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</si>
  <si>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</si>
  <si>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</si>
  <si>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</si>
  <si>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</si>
  <si>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</si>
  <si>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</si>
  <si>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</si>
  <si>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</si>
  <si>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</si>
  <si>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</si>
  <si>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</si>
  <si>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</si>
  <si>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</si>
  <si>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</si>
  <si>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</si>
  <si>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</si>
  <si>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</si>
  <si>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</si>
  <si>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</si>
  <si>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</si>
  <si>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</si>
  <si>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</si>
  <si>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</si>
  <si>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</si>
  <si>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</si>
  <si>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</si>
  <si>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</si>
  <si>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</si>
  <si>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</si>
  <si>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</si>
  <si>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</si>
  <si>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</si>
  <si>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</si>
  <si>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</si>
  <si>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</si>
  <si>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</si>
  <si>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</si>
  <si>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</si>
  <si>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</si>
  <si>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</si>
  <si>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</si>
  <si>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</si>
  <si>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</si>
  <si>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</si>
  <si>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</si>
  <si>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</si>
  <si>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</si>
  <si>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</si>
  <si>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</si>
  <si>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</si>
  <si>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</si>
  <si>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</si>
  <si>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</si>
  <si>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</si>
  <si>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</si>
  <si>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</si>
  <si>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</si>
  <si>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</si>
  <si>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</si>
  <si>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</si>
  <si>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</si>
  <si>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</si>
  <si>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</si>
  <si>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</si>
  <si>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</si>
  <si>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</si>
  <si>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</si>
  <si>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</si>
  <si>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</si>
  <si>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</si>
  <si>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</si>
  <si>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</si>
  <si>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</si>
  <si>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</si>
  <si>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</si>
  <si>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</si>
  <si>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</si>
  <si>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</si>
  <si>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</si>
  <si>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</si>
  <si>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</si>
  <si>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</si>
  <si>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</si>
  <si>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</si>
  <si>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</si>
  <si>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</si>
  <si>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</si>
  <si>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</si>
  <si>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</si>
  <si>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</si>
  <si>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</si>
  <si>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</si>
  <si>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</si>
  <si>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</si>
  <si>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</si>
  <si>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</si>
  <si>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</si>
  <si>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</si>
  <si>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</si>
  <si>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</si>
  <si>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</si>
  <si>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</si>
  <si>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</si>
  <si>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</si>
  <si>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</si>
  <si>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</si>
  <si>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</si>
  <si>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</si>
  <si>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</si>
  <si>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</si>
  <si>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</si>
  <si>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</si>
  <si>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</si>
  <si>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</si>
  <si>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</si>
  <si>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</si>
  <si>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</si>
  <si>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</si>
  <si>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</si>
  <si>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</si>
  <si>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</si>
  <si>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</si>
  <si>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</si>
  <si>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</si>
  <si>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</si>
  <si>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</si>
  <si>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</si>
  <si>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</si>
  <si>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</si>
  <si>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</si>
  <si>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</si>
  <si>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</si>
  <si>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</si>
  <si>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</si>
  <si>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</si>
  <si>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</si>
  <si>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</si>
  <si>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</si>
  <si>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</si>
  <si>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</si>
  <si>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</si>
  <si>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</si>
  <si>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</si>
  <si>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</si>
  <si>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</si>
  <si>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</si>
  <si>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</si>
  <si>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</si>
  <si>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</si>
  <si>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</si>
  <si>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</si>
  <si>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</si>
  <si>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</si>
  <si>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</si>
  <si>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</si>
  <si>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</si>
  <si>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</si>
  <si>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</si>
  <si>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</si>
  <si>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</si>
  <si>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</si>
  <si>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</si>
  <si>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</si>
  <si>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</si>
  <si>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</si>
  <si>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</si>
  <si>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</si>
  <si>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</si>
  <si>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</si>
  <si>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</si>
  <si>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</si>
  <si>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</si>
  <si>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</si>
  <si>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</si>
  <si>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</si>
  <si>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</si>
  <si>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</si>
  <si>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</si>
  <si>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</si>
  <si>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</si>
  <si>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</si>
  <si>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</si>
  <si>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</si>
  <si>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</si>
  <si>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</si>
  <si>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</si>
  <si>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</si>
  <si>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</si>
  <si>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</si>
  <si>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</si>
  <si>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</si>
  <si>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</si>
  <si>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</si>
  <si>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</si>
  <si>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</si>
  <si>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</si>
  <si>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</si>
  <si>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</si>
  <si>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</si>
  <si>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</si>
  <si>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</si>
  <si>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</si>
  <si>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</si>
  <si>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</si>
  <si>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</si>
  <si>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</si>
  <si>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</si>
  <si>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</si>
  <si>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</si>
  <si>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</si>
  <si>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</si>
  <si>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</si>
  <si>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</si>
  <si>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</si>
  <si>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</si>
  <si>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</si>
  <si>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</si>
  <si>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</si>
  <si>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</si>
  <si>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</si>
  <si>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</si>
  <si>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</si>
  <si>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</si>
  <si>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</si>
  <si>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</si>
  <si>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</si>
  <si>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</si>
  <si>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</si>
  <si>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</si>
  <si>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</si>
  <si>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</si>
  <si>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</si>
  <si>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</si>
  <si>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</si>
  <si>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</si>
  <si>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</si>
  <si>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</si>
  <si>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</si>
  <si>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</si>
  <si>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</si>
  <si>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</si>
  <si>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</si>
  <si>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</si>
  <si>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</si>
  <si>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</si>
  <si>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</si>
  <si>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</si>
  <si>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</si>
  <si>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</si>
  <si>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</si>
  <si>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</si>
  <si>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</si>
  <si>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</si>
  <si>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</si>
  <si>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</si>
  <si>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</si>
  <si>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</si>
  <si>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</si>
  <si>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</si>
  <si>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</si>
  <si>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</si>
  <si>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</si>
  <si>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</si>
  <si>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</si>
  <si>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</si>
  <si>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</si>
  <si>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</si>
  <si>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</si>
  <si>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</si>
  <si>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</si>
  <si>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</si>
  <si>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</si>
  <si>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</si>
  <si>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</si>
  <si>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</si>
  <si>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</si>
  <si>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</si>
  <si>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</si>
  <si>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</si>
  <si>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</si>
  <si>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</si>
  <si>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</si>
  <si>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</si>
  <si>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</si>
  <si>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</si>
  <si>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</si>
  <si>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</si>
  <si>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</si>
  <si>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</si>
  <si>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</si>
  <si>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</si>
  <si>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</si>
  <si>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</si>
  <si>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</si>
  <si>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</si>
  <si>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</si>
  <si>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</si>
  <si>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</si>
  <si>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</si>
  <si>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</si>
  <si>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</si>
  <si>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</si>
  <si>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</si>
  <si>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</si>
  <si>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</si>
  <si>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</si>
  <si>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</si>
  <si>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</si>
  <si>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</si>
  <si>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</si>
  <si>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</si>
  <si>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</si>
  <si>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</si>
  <si>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</si>
  <si>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</si>
  <si>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</si>
  <si>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</si>
  <si>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</si>
  <si>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</si>
  <si>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</si>
  <si>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</si>
  <si>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</si>
  <si>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</si>
  <si>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</si>
  <si>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</si>
  <si>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</si>
  <si>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</si>
  <si>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</si>
  <si>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</si>
  <si>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</si>
  <si>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</si>
  <si>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</si>
  <si>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</si>
  <si>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</si>
  <si>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</si>
  <si>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</si>
  <si>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</si>
  <si>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</si>
  <si>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</si>
  <si>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</si>
  <si>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</si>
  <si>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</si>
  <si>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</si>
  <si>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</si>
  <si>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</si>
  <si>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</si>
  <si>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</si>
  <si>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</si>
  <si>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</si>
  <si>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</si>
  <si>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</si>
  <si>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</si>
  <si>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</si>
  <si>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</si>
  <si>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</si>
  <si>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</si>
  <si>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</si>
  <si>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</si>
  <si>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</si>
  <si>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</si>
  <si>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</si>
  <si>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</si>
  <si>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</si>
  <si>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</si>
  <si>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</si>
  <si>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</si>
  <si>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</si>
  <si>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</si>
  <si>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</si>
  <si>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</si>
  <si>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</si>
  <si>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</si>
  <si>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</si>
  <si>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</si>
  <si>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</si>
  <si>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</si>
  <si>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</si>
  <si>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</si>
  <si>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</si>
  <si>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</si>
  <si>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</si>
  <si>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</si>
  <si>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</si>
  <si>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</si>
  <si>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</si>
  <si>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</si>
  <si>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</si>
  <si>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</si>
  <si>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</si>
  <si>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</si>
  <si>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</si>
  <si>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</si>
  <si>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</si>
  <si>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</si>
  <si>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</si>
  <si>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</si>
  <si>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</si>
  <si>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</si>
  <si>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</si>
  <si>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</si>
  <si>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</si>
  <si>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</si>
  <si>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</si>
  <si>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</si>
  <si>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</si>
  <si>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</si>
  <si>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</si>
  <si>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</si>
  <si>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</si>
  <si>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</si>
  <si>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</si>
  <si>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</si>
  <si>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</si>
  <si>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</si>
  <si>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</si>
  <si>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</si>
  <si>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</si>
  <si>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</si>
  <si>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</si>
  <si>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</si>
  <si>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</si>
  <si>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</si>
  <si>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</si>
  <si>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</si>
  <si>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</si>
  <si>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</si>
  <si>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</si>
  <si>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</si>
  <si>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</si>
  <si>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</si>
  <si>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</si>
  <si>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</si>
  <si>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</si>
  <si>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</si>
  <si>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</si>
  <si>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</si>
  <si>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</si>
  <si>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</si>
  <si>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</si>
  <si>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</si>
  <si>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</si>
  <si>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</si>
  <si>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</si>
  <si>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</si>
  <si>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</si>
  <si>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</si>
  <si>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</si>
  <si>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</si>
  <si>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</si>
  <si>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</si>
  <si>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</si>
  <si>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</si>
  <si>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</si>
  <si>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</si>
  <si>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</si>
  <si>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</si>
  <si>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</si>
  <si>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</si>
  <si>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</si>
  <si>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</si>
  <si>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</si>
  <si>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</si>
  <si>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</si>
  <si>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</si>
  <si>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</si>
  <si>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</si>
  <si>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</si>
  <si>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</si>
  <si>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</si>
  <si>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</si>
  <si>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</si>
  <si>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</si>
  <si>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</si>
  <si>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</si>
  <si>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</si>
  <si>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</si>
  <si>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</si>
  <si>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</si>
  <si>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</si>
  <si>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</si>
  <si>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</si>
  <si>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</si>
  <si>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</si>
  <si>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</si>
  <si>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</si>
  <si>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</si>
  <si>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</si>
  <si>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</si>
  <si>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</si>
  <si>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</si>
  <si>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</si>
  <si>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</si>
  <si>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</si>
  <si>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</si>
  <si>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</si>
  <si>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</si>
  <si>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</si>
  <si>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</si>
  <si>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</si>
  <si>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</si>
  <si>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</si>
  <si>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</si>
  <si>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</si>
  <si>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</si>
  <si>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</si>
  <si>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</si>
  <si>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</si>
  <si>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</si>
  <si>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</si>
  <si>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</si>
  <si>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</si>
  <si>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</si>
  <si>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</si>
  <si>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</si>
  <si>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</si>
  <si>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</si>
  <si>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</si>
  <si>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</si>
  <si>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</si>
  <si>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</si>
  <si>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</si>
  <si>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</si>
  <si>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</si>
  <si>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</si>
  <si>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</si>
  <si>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</si>
  <si>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</si>
  <si>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</si>
  <si>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</si>
  <si>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</si>
  <si>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</si>
  <si>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</si>
  <si>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</si>
  <si>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</si>
  <si>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</si>
  <si>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</si>
  <si>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</si>
  <si>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</si>
  <si>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</si>
  <si>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</si>
  <si>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</si>
  <si>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</si>
  <si>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</si>
  <si>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</si>
  <si>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</si>
  <si>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</si>
  <si>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</si>
  <si>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</si>
  <si>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</si>
  <si>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</si>
  <si>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</si>
  <si>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</si>
  <si>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</si>
  <si>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</si>
  <si>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</si>
  <si>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</si>
  <si>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</si>
  <si>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</si>
  <si>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</si>
  <si>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</si>
  <si>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</si>
  <si>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</si>
  <si>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</si>
  <si>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</si>
  <si>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</si>
  <si>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</si>
  <si>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</si>
  <si>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</si>
  <si>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</si>
  <si>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</si>
  <si>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</si>
  <si>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</si>
  <si>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</si>
  <si>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</si>
  <si>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</si>
  <si>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</si>
  <si>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</si>
  <si>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</si>
  <si>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</si>
  <si>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</si>
  <si>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</si>
  <si>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</si>
  <si>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</si>
  <si>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</si>
  <si>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</si>
  <si>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</si>
  <si>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</si>
  <si>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</si>
  <si>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</si>
  <si>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</si>
  <si>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</si>
  <si>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</si>
  <si>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</si>
  <si>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</si>
  <si>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</si>
  <si>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</si>
  <si>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</si>
  <si>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</si>
  <si>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</si>
  <si>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</si>
  <si>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</si>
  <si>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</si>
  <si>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</si>
  <si>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</si>
  <si>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</si>
  <si>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</si>
  <si>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</si>
  <si>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</si>
  <si>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</si>
  <si>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</si>
  <si>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</si>
  <si>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</si>
  <si>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</si>
  <si>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</si>
  <si>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</si>
  <si>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</si>
  <si>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</si>
  <si>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</si>
  <si>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</si>
  <si>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</si>
  <si>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</si>
  <si>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</si>
  <si>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</si>
  <si>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</si>
  <si>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</si>
  <si>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</si>
  <si>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</si>
  <si>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</si>
  <si>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</si>
  <si>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</si>
  <si>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</si>
  <si>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</si>
  <si>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</si>
  <si>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</si>
  <si>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</si>
  <si>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</si>
  <si>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</si>
  <si>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</si>
  <si>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</si>
  <si>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</si>
  <si>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</si>
  <si>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</si>
  <si>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</si>
  <si>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</si>
  <si>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</si>
  <si>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</si>
  <si>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</si>
  <si>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</si>
  <si>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</si>
  <si>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</si>
  <si>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</si>
  <si>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</si>
  <si>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</si>
  <si>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</si>
  <si>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</si>
  <si>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</si>
  <si>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</si>
  <si>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</si>
  <si>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</si>
  <si>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</si>
  <si>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</si>
  <si>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</si>
  <si>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</si>
  <si>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</si>
  <si>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</si>
  <si>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</si>
  <si>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</si>
  <si>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</si>
  <si>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</si>
  <si>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</si>
  <si>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</si>
  <si>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</si>
  <si>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</si>
  <si>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</si>
  <si>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</si>
  <si>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</si>
  <si>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</si>
  <si>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</si>
  <si>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</si>
  <si>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</si>
  <si>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</si>
  <si>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</si>
  <si>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</si>
  <si>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</si>
  <si>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</si>
  <si>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</si>
  <si>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</si>
  <si>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</si>
  <si>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</si>
  <si>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</si>
  <si>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</si>
  <si>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</si>
  <si>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</si>
  <si>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</si>
  <si>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</si>
  <si>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</si>
  <si>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</si>
  <si>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</si>
  <si>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</si>
  <si>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</si>
  <si>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</si>
  <si>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</si>
  <si>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</si>
  <si>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</si>
  <si>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</si>
  <si>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</si>
  <si>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</si>
  <si>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</si>
  <si>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</si>
  <si>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</si>
  <si>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</si>
  <si>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</si>
  <si>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</si>
  <si>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</si>
  <si>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</si>
  <si>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</si>
  <si>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</si>
  <si>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</si>
  <si>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</si>
  <si>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</si>
  <si>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</si>
  <si>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</si>
  <si>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</si>
  <si>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</si>
  <si>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</si>
  <si>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</si>
  <si>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</si>
  <si>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</si>
  <si>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</si>
  <si>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</si>
  <si>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</si>
  <si>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</si>
  <si>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</si>
  <si>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</si>
  <si>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</si>
  <si>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</si>
  <si>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</si>
  <si>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</si>
  <si>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</si>
  <si>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</si>
  <si>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</si>
  <si>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</si>
  <si>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140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</si>
  <si>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</si>
  <si>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</si>
  <si>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</si>
  <si>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</si>
  <si>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</si>
  <si>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</si>
  <si>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</si>
  <si>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</si>
  <si>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</si>
  <si>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</si>
  <si>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</si>
  <si>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</si>
  <si>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</si>
  <si>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</si>
  <si>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</si>
  <si>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</si>
  <si>
    <t>PCM-20251006-00001741</t>
  </si>
  <si>
    <t>will check after RTH0954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</si>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</sst>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273.8124399305525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5.671076388534857E-2</v>
      </c>
      <c r="H3" s="167">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45936.760865856479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45936.760865856479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45936.760865856479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45936.760865856479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45936.760865856479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45936.760865856479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45936.760865856479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45936.760865856479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45936.760865856479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45936.760865856479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45936.760865856479</v>
      </c>
      <c r="H14" s="68"/>
      <c r="I14" s="73" t="str">
        <f>IFERROR(VLOOKUP(D14,DB!A:F,6,0),"")</f>
        <v/>
      </c>
      <c r="J14" s="73" t="str">
        <f>IFERROR(VLOOKUP(D14,DB!A:G,7,0),"")</f>
        <v/>
      </c>
      <c r="K14" s="69"/>
      <c r="L14" s="70" t="str">
        <f>IFERROR(VLOOKUP(D14,DB!A:I,9,0),"")</f>
        <v/>
      </c>
    </row>
    <row r="15" spans="1:12" ht="15" customHeight="1">
      <c r="A15" s="160"/>
      <c r="B15" s="161" t="str">
        <f>IFERROR(VLOOKUP(D15,DB!A:K,11,0),"")</f>
        <v/>
      </c>
      <c r="C15" s="161"/>
      <c r="D15" s="161"/>
      <c r="E15" s="162"/>
      <c r="F15" s="163"/>
      <c r="G15" s="164">
        <f ca="1">IFERROR(NOW()-F15,"")</f>
        <v>45936.760865856479</v>
      </c>
      <c r="H15" s="163"/>
      <c r="I15" s="161" t="str">
        <f>IFERROR(VLOOKUP(D15,DB!A:F,6,0),"")</f>
        <v/>
      </c>
      <c r="J15" s="73" t="str">
        <f>IFERROR(VLOOKUP(D15,DB!A:G,7,0),"")</f>
        <v/>
      </c>
      <c r="K15" s="165"/>
      <c r="L15" s="166" t="str">
        <f>IFERROR(VLOOKUP(D15,DB!A:I,9,0),"")</f>
        <v/>
      </c>
    </row>
    <row r="16" spans="1:12" ht="15" customHeight="1">
      <c r="A16" s="160"/>
      <c r="B16" s="161" t="str">
        <f>IFERROR(VLOOKUP(D16,DB!A:K,11,0),"")</f>
        <v/>
      </c>
      <c r="C16" s="161"/>
      <c r="D16" s="161"/>
      <c r="E16" s="162"/>
      <c r="F16" s="163"/>
      <c r="G16" s="164">
        <f ca="1">IFERROR(NOW()-F16,"")</f>
        <v>45936.760865856479</v>
      </c>
      <c r="H16" s="163"/>
      <c r="I16" s="161" t="str">
        <f>IFERROR(VLOOKUP(D16,DB!A:F,6,0),"")</f>
        <v/>
      </c>
      <c r="J16" s="73" t="str">
        <f>IFERROR(VLOOKUP(D16,DB!A:G,7,0),"")</f>
        <v/>
      </c>
      <c r="K16" s="165"/>
      <c r="L16" s="166" t="str">
        <f>IFERROR(VLOOKUP(D16,DB!A:I,9,0),"")</f>
        <v/>
      </c>
    </row>
    <row r="17" spans="1:12" ht="15" customHeight="1">
      <c r="A17" s="160"/>
      <c r="B17" s="161" t="str">
        <f>IFERROR(VLOOKUP(D17,DB!A:K,11,0),"")</f>
        <v/>
      </c>
      <c r="C17" s="161"/>
      <c r="D17" s="161"/>
      <c r="E17" s="162"/>
      <c r="F17" s="163"/>
      <c r="G17" s="164">
        <f ca="1">IFERROR(NOW()-F17,"")</f>
        <v>45936.760865856479</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45936.760865856479</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45936.760865856479</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45936.760865856479</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45936.760865856479</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45936.760865856479</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45936.760865856479</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45936.760865856479</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45936.760865856479</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45936.760865856479</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45936.760865856479</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45936.760865856479</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45936.760865856479</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45936.760865856479</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45936.760865856479</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45936.760865856479</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45936.760865856479</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45936.760865856479</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45936.760865856479</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45936.760865856479</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45936.760865856479</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45936.760865856479</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45936.760865856479</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45936.760865856479</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45936.760865856479</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45936.760865856479</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45936.760865856479</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45936.760865856479</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45936.760865856479</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45936.760865856479</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45936.760865856479</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45936.760865856479</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45936.760865856479</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45936.760865856479</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45936.760865856479</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45936.760865856479</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45936.760865856479</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45936.760865856479</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45936.760865856479</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45936.760865856479</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45936.760865856479</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45936.760865856479</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45936.760865856479</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45936.760865856479</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45936.760865856479</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45936.760865856479</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45936.760865856479</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45936.760865856479</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45936.760865856479</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45936.760865856479</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45936.760865856479</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45936.760865856479</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45936.760865856479</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45936.760865856479</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45936.760865856479</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45936.760865856479</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45936.760865856479</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45936.760865856479</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45936.760865856479</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45936.760865856479</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45936.760865856479</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45936.760865856479</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45936.760865856479</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45936.760865856479</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45936.760865856479</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45936.760865856479</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45936.760865856479</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45936.760865856479</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45936.760865856479</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45936.760865856479</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45936.760865856479</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45936.760865856479</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45936.760865856479</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45936.760865856479</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45936.760865856479</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45936.760865856479</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45936.760865856479</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45936.760865856479</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45936.760865856479</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45936.760865856479</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45936.760865856479</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45936.760865856479</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45936.760865856479</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45936.760865856479</v>
      </c>
      <c r="H100" s="163"/>
      <c r="I100" s="161" t="str">
        <f>IFERROR(VLOOKUP(D100,DB!A:F,6,0),"")</f>
        <v/>
      </c>
      <c r="J100" s="73" t="str">
        <f>IFERROR(VLOOKUP(D100,DB!A:G,7,0),"")</f>
        <v/>
      </c>
      <c r="K100" s="165"/>
      <c r="L100" s="166" t="str">
        <f>IFERROR(VLOOKUP(D100,DB!A:I,9,0),"")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130.03378252314724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111.76102789351717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4.6826504629279952E-2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2.4106597222271375E-2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45936.760865856479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45936.760865856479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45936.760865856479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45936.760865856479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45936.760865856479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45936.760865856479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45936.760865856479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45936.760865856479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45936.760865856479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45936.760865856479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45936.760865856479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45936.760865856479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45936.760865856479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45936.760865856479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45936.760865856479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45936.760865856479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45936.760865856479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45936.760865856479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45936.760865856479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45936.760865856479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45936.760865856479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45936.760865856479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45936.760865856479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45936.760865856479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45936.760865856479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45936.760865856479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45936.760865856479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45936.760865856479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45936.760865856479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45936.760865856479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45936.760865856479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45936.760865856479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45936.760865856479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45936.760865856479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45936.760865856479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45936.760865856479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45936.760865856479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45936.760865856479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45936.760865856479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45936.760865856479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45936.760865856479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45936.760865856479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45936.760865856479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45936.760865856479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45936.760865856479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45936.760865856479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45936.760865856479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45936.760865856479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45936.760865856479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45936.760865856479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45936.760865856479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45936.760865856479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45936.760865856479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45936.760865856479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45936.760865856479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45936.760865856479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45936.760865856479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45936.760865856479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45936.760865856479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45936.760865856479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45936.760865856479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45936.760865856479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45936.760865856479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45936.760865856479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45936.760865856479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45936.760865856479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45936.760865856479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45936.760865856479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45936.760865856479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45936.760865856479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45936.760865856479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45936.760865856479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45936.760865856479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45936.760865856479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45936.760865856479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45936.760865856479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45936.760865856479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45936.760865856479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45936.760865856479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45936.760865856479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45936.760865856479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45936.760865856479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45936.760865856479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45936.760865856479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45936.760865856479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45936.760865856479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45936.760865856479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45936.760865856479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45936.760865856479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45936.760865856479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45936.760865856479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45936.760865856479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45936.760865856479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45936.760865856479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45936.760865856479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45936.760865856479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45936.760865856479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45936.760865856479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45936.760865856479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45936.760865856479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45936.760865856479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45936.760865856479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45936.760865856479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45936.760865856479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45936.760865856479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45936.760865856479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45936.760865856479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45936.760865856479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45936.760865856479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45936.760865856479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45936.760865856479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45936.760865856479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45936.760865856479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45936.760865856479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45936.760865856479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45936.760865856479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45936.760865856479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45936.760865856479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45936.760865856479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45936.760865856479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45936.760865856479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45936.760865856479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45936.760865856479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45936.760865856479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45936.760865856479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45936.760865856479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45936.760865856479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45936.760865856479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45936.760865856479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45936.760865856479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45936.760865856479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45936.760865856479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45936.760865856479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45936.760865856479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45936.760865856479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45936.760865856479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45936.760865856479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45936.760865856479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45936.760865856479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45936.760865856479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45936.760865856479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45936.760865856479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45936.760865856479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45936.760865856479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45936.760865856479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45936.760865856479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45936.760865856479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45936.760865856479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45936.760865856479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45936.760865856479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45936.760865856479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45936.760865856479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45936.760865856479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45936.760865856479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45936.760865856479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45936.760865856479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45936.760865856479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45936.760865856479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45936.760865856479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45936.760865856479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45936.760865856479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45936.760865856479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45936.760865856479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45936.760865856479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45936.760865856479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45936.760865856479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45936.760865856479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45936.760865856479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45936.760865856479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45936.760865856479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45936.760865856479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45936.760865856479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45936.760865856479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45936.760865856479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45936.760865856479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45936.760865856479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45936.760865856479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45936.760865856479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45936.760865856479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45936.760865856479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45936.760865856479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45936.760865856479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45936.760865856479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45936.760865856479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45936.760865856479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45936.760865856479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45936.760865856479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45936.760865856479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45936.760865856479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45936.760865856479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45936.760865856479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45936.760865856479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45936.760865856479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45936.760865856479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45936.760865856479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45936.760865856479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45936.760865856479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45936.760865856479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45936.760865856479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45936.760865856479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45936.760865856479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45936.760865856479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45936.760865856479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45936.760865856479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45936.760865856479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45936.760865856479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45936.760865856479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45936.760865856479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45936.760865856479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45936.760865856479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45936.760865856479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45936.760865856479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45936.760865856479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45936.760865856479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45936.760865856479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45936.760865856479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45936.760865856479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45936.760865856479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45936.760865856479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45936.760865856479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45936.760865856479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45936.760865856479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45936.760865856479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45936.760865856479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45936.760865856479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45936.760865856479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45936.760865856479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45936.760865856479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45936.760865856479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45936.760865856479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45936.760865856479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45936.760865856479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45936.760865856479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45936.760865856479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45936.760865856479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45936.760865856479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45936.760865856479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45936.760865856479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45936.760865856479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45936.760865856479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45936.760865856479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45936.760865856479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45936.760865856479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45936.760865856479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45936.760865856479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45936.760865856479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45936.760865856479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45936.760865856479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45936.760865856479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45936.760865856479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45936.760865856479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45936.760865856479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45936.760865856479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45936.760865856479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45936.760865856479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45936.760865856479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45936.760865856479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45936.760865856479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45936.760865856479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45936.760865856479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45936.760865856479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45936.760865856479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45936.760865856479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45936.760865856479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45936.760865856479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45936.760865856479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45936.760865856479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45936.760865856479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45936.760865856479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45936.760865856479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45936.760865856479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45936.760865856479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45936.760865856479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45936.760865856479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45936.760865856479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45936.760865856479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45936.760865856479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45936.760865856479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45936.760865856479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45936.760865856479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45936.760865856479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45936.760865856479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45936.760865856479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45936.760865856479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45936.760865856479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45936.760865856479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45936.760865856479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45936.760865856479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45936.760865856479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45936.760865856479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45936.760865856479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45936.760865856479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45936.760865856479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45936.760865856479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45936.760865856479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45936.760865856479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45936.760865856479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45936.760865856479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45936.760865856479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45936.760865856479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45936.760865856479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45936.760865856479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45936.760865856479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45936.760865856479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45936.760865856479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45936.760865856479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45936.760865856479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45936.760865856479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45936.760865856479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45936.760865856479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45936.760865856479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45936.760865856479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45936.760865856479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45936.760865856479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45936.760865856479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45936.760865856479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45936.760865856479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45936.760865856479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45936.760865856479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45936.760865856479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45936.760865856479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45936.760865856479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45936.760865856479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45936.760865856479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45936.760865856479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45936.760865856479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45936.760865856479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45936.760865856479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45936.760865856479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45936.760865856479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45936.760865856479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45936.760865856479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45936.760865856479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45936.760865856479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45936.760865856479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45936.760865856479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45936.760865856479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45936.760865856479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45936.760865856479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45936.760865856479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45936.760865856479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45936.760865856479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45936.760865856479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45936.760865856479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45936.760865856479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45936.760865856479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45936.760865856479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45936.760865856479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45936.760865856479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45936.760865856479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45936.760865856479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45936.760865856479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45936.760865856479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45936.760865856479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45936.760865856479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45936.760865856479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45936.760865856479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45936.760865856479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45936.760865856479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45936.760865856479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45936.760865856479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45936.760865856479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45936.760865856479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45936.760865856479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45936.760865856479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45936.760865856479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45936.760865856479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45936.760865856479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45936.760865856479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45936.760865856479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45936.760865856479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45936.760865856479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45936.760865856479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45936.760865856479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45936.760865856479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45936.760865856479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45936.760865856479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45936.760865856479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45936.760865856479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45936.760865856479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45936.760865856479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45936.760865856479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45936.760865856479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45936.760865856479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45936.760865856479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45936.760865856479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45936.760865856479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45936.760865856479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45936.760865856479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45936.760865856479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45936.760865856479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45936.760865856479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45936.760865856479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45936.760865856479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45936.760865856479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45936.760865856479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45936.760865856479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45936.760865856479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45936.760865856479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45936.760865856479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45936.760865856479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45936.760865856479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45936.760865856479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45936.760865856479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45936.760865856479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45936.760865856479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45936.760865856479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45936.760865856479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45936.760865856479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45936.760865856479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45936.760865856479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45936.760865856479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45936.760865856479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45936.760865856479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45936.760865856479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45936.760865856479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45936.760865856479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45936.760865856479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45936.760865856479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45936.760865856479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45936.760865856479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45936.760865856479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45936.760865856479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45936.760865856479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45936.760865856479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45936.760865856479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45936.760865856479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45936.760865856479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45936.760865856479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45936.760865856479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45936.760865856479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45936.760865856479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45936.760865856479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45936.760865856479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45936.760865856479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45936.760865856479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45936.760865856479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45936.760865856479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45936.760865856479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45936.760865856479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45936.760865856479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45936.760865856479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45936.760865856479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45936.760865856479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45936.760865856479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45936.760865856479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45936.760865856479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45936.760865856479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45936.760865856479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45936.760865856479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45936.760865856479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45936.760865856479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45936.760865856479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45936.760865856479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45936.760865856479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45936.760865856479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45936.760865856479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45936.760865856479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45936.760865856479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45936.760865856479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45936.760865856479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45936.760865856479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45936.760865856479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45936.760865856479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45936.760865856479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45936.760865856479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45936.760865856479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45936.760865856479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45936.760865856479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45936.760865856479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45936.760865856479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45936.760865856479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45936.760865856479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45936.760865856479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45936.760865856479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45936.760865856479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45936.760865856479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45936.760865856479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45936.760865856479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45936.760865856479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45936.760865856479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45936.760865856479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45936.760865856479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45936.760865856479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45936.760865856479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45936.760865856479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45936.760865856479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45936.760865856479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45936.760865856479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45936.760865856479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45936.760865856479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45936.760865856479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45936.760865856479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45936.760865856479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45936.760865856479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45936.760865856479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45936.760865856479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45936.760865856479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45936.760865856479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45936.760865856479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45936.760865856479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45936.760865856479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45936.760865856479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45936.760865856479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45936.760865856479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45936.760865856479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45936.760865856479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45936.760865856479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45936.760865856479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45936.760865856479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45936.760865856479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45936.760865856479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45936.760865856479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45936.760865856479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45936.760865856479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45936.760865856479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45936.760865856479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45936.760865856479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45936.760865856479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45936.760865856479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45936.760865856479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45936.760865856479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45936.760865856479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45936.760865856479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45936.760865856479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45936.760865856479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45936.760865856479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45936.760865856479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45936.760865856479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45936.760865856479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45936.760865856479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45936.760865856479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45936.760865856479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45936.760865856479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45936.760865856479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45936.760865856479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45936.760865856479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45936.760865856479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45936.760865856479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45936.760865856479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45936.760865856479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45936.760865856479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45936.760865856479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45936.760865856479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45936.760865856479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45936.760865856479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45936.760865856479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45936.760865856479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45936.760865856479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45936.760865856479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45936.760865856479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45936.760865856479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45936.760865856479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45936.760865856479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45936.760865856479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45936.760865856479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45936.760865856479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45936.760865856479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45936.760865856479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45936.760865856479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45936.760865856479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45936.760865856479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45936.760865856479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45936.760865856479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45936.760865856479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45936.760865856479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45936.760865856479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45936.760865856479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45936.760865856479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45936.760865856479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45936.760865856479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45936.760865856479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45936.760865856479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45936.760865856479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45936.760865856479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45936.760865856479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45936.760865856479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45936.760865856479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45936.760865856479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45936.760865856479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45936.760865856479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45936.760865856479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45936.760865856479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45936.760865856479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45936.760865856479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45936.760865856479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45936.760865856479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45936.760865856479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45936.760865856479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45936.760865856479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45936.760865856479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45936.760865856479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45936.760865856479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45936.760865856479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45936.760865856479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45936.760865856479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45936.760865856479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45936.760865856479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45936.760865856479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45936.760865856479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45936.760865856479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45936.760865856479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45936.760865856479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45936.760865856479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45936.760865856479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45936.760865856479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45936.760865856479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45936.760865856479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45936.760865856479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45936.760865856479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45936.760865856479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45936.760865856479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45936.760865856479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45936.760865856479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45936.760865856479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45936.760865856479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45936.760865856479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45936.760865856479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45936.760865856479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45936.760865856479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45936.760865856479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45936.760865856479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45936.760865856479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45936.760865856479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45936.760865856479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45936.760865856479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45936.760865856479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45936.760865856479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45936.760865856479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45936.760865856479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45936.760865856479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45936.760865856479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45936.760865856479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45936.760865856479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45936.760865856479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45936.760865856479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45936.760865856479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45936.760865856479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45936.760865856479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45936.760865856479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45936.760865856479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45936.760865856479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45936.760865856479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45936.760865856479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45936.760865856479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45936.760865856479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45936.760865856479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45936.760865856479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45936.760865856479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45936.760865856479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45936.760865856479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45936.760865856479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45936.760865856479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45936.760865856479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45936.760865856479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45936.760865856479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45936.760865856479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45936.760865856479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45936.760865856479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45936.760865856479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45936.760865856479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45936.760865856479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45936.760865856479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45936.760865856479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45936.760865856479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45936.760865856479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45936.760865856479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45936.760865856479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45936.760865856479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45936.760865856479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45936.760865856479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45936.760865856479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45936.760865856479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45936.760865856479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45936.760865856479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45936.760865856479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45936.760865856479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45936.760865856479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45936.760865856479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45936.760865856479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45936.760865856479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45936.760865856479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45936.760865856479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45936.760865856479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45936.760865856479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45936.760865856479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45936.760865856479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45936.760865856479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45936.760865856479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45936.760865856479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45936.760865856479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45936.760865856479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45936.760865856479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45936.760865856479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45936.760865856479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45936.760865856479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45936.760865856479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45936.760865856479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45936.760865856479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45936.760865856479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45936.760865856479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45936.760865856479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45936.760865856479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45936.760865856479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45936.760865856479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45936.760865856479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45936.760865856479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45936.760865856479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45936.760865856479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45936.760865856479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45936.760865856479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45936.760865856479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45936.760865856479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45936.760865856479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45936.760865856479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45936.760865856479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45936.760865856479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45936.760865856479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45936.760865856479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45936.760865856479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45936.760865856479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45936.760865856479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45936.760865856479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45936.760865856479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45936.760865856479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45936.760865856479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45936.760865856479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45936.760865856479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45936.760865856479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45936.760865856479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45936.760865856479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45936.760865856479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45936.760865856479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45936.760865856479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45936.760865856479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45936.760865856479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45936.760865856479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45936.760865856479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45936.760865856479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45936.760865856479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45936.760865856479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45936.760865856479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45936.760865856479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45936.760865856479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45936.760865856479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45936.760865856479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45936.760865856479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45936.760865856479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45936.760865856479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45936.760865856479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45936.760865856479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45936.760865856479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45936.760865856479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45936.760865856479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45936.760865856479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45936.760865856479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45936.760865856479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45936.760865856479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45936.760865856479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45936.760865856479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45936.760865856479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45936.760865856479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45936.760865856479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45936.760865856479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45936.760865856479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45936.760865856479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45936.760865856479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45936.760865856479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45936.760865856479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45936.760865856479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45936.760865856479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45936.760865856479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45936.760865856479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45936.760865856479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45936.760865856479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45936.760865856479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45936.760865856479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45936.760865856479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45936.760865856479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45936.760865856479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45936.760865856479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45936.760865856479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45936.760865856479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45936.760865856479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45936.760865856479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45936.760865856479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45936.760865856479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45936.760865856479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45936.760865856479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45936.760865856479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45936.760865856479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45936.760865856479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45936.760865856479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45936.760865856479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45936.760865856479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45936.760865856479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45936.760865856479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45936.760865856479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45936.760865856479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45936.760865856479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45936.760865856479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45936.760865856479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45936.760865856479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45936.760865856479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45936.760865856479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45936.760865856479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45936.760865856479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45936.760865856479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45936.760865856479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45936.760865856479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45936.760865856479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45936.760865856479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45936.760865856479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45936.760865856479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45936.760865856479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45936.760865856479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45936.760865856479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45936.760865856479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45936.760865856479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45936.760865856479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45936.760865856479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45936.760865856479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45936.760865856479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45936.760865856479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45936.760865856479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45936.760865856479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45936.760865856479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45936.760865856479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45936.760865856479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45936.760865856479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45936.760865856479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45936.760865856479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45936.760865856479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45936.760865856479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45936.760865856479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45936.760865856479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45936.760865856479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45936.760865856479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45936.760865856479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45936.760865856479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45936.760865856479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45936.760865856479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45936.760865856479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45936.760865856479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45936.760865856479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45936.760865856479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45936.760865856479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45936.760865856479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45936.760865856479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45936.760865856479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45936.760865856479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45936.760865856479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45936.760865856479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45936.760865856479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45936.760865856479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45936.760865856479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45936.760865856479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45936.760865856479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45936.760865856479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45936.760865856479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45936.760865856479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45936.760865856479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45936.760865856479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45936.760865856479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45936.760865856479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45936.760865856479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45936.760865856479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45936.760865856479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45936.760865856479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45936.760865856479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45936.760865856479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45936.760865856479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45936.760865856479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45936.760865856479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45936.760865856479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45936.760865856479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45936.760865856479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45936.760865856479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45936.760865856479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45936.760865856479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45936.760865856479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45936.760865856479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45936.760865856479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45936.760865856479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45936.760865856479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45936.760865856479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45936.760865856479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45936.760865856479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45936.760865856479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45936.760865856479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45936.760865856479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45936.760865856479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45936.760865856479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45936.760865856479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45936.760865856479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45936.760865856479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45936.760865856479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45936.760865856479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45936.760865856479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45936.760865856479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45936.760865856479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45936.760865856479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45936.760865856479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45936.760865856479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45936.760865856479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45936.760865856479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45936.760865856479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45936.760865856479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45936.760865856479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45936.760865856479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45936.760865856479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45936.760865856479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45936.760865856479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45936.760865856479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45936.760865856479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45936.760865856479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45936.760865856479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45936.760865856479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45936.760865856479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45936.760865856479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45936.760865856479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45936.760865856479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45936.760865856479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45936.760865856479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45936.760865856479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45936.760865856479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45936.760865856479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45936.760865856479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45936.760865856479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45936.760865856479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45936.760865856479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45936.760865856479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45936.760865856479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45936.760865856479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45936.760865856479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45936.760865856479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45936.760865856479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45936.760865856479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45936.760865856479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45936.760865856479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45936.760865856479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45936.760865856479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45936.760865856479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45936.760865856479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45936.760865856479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45936.760865856479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45936.760865856479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45936.760865856479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45936.760865856479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45936.760865856479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45936.760865856479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45936.760865856479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45936.760865856479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45936.760865856479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45936.760865856479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45936.760865856479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45936.760865856479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45936.760865856479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45936.760865856479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45936.760865856479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45936.760865856479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45936.760865856479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45936.760865856479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45936.760865856479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45936.760865856479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45936.760865856479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45936.760865856479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45936.760865856479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45936.760865856479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45936.760865856479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45936.760865856479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45936.760865856479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45936.760865856479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45936.760865856479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45936.760865856479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45936.760865856479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45936.760865856479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45936.760865856479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45936.760865856479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45936.760865856479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45936.760865856479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45936.760865856479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45936.760865856479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45936.760865856479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45936.760865856479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45936.760865856479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45936.760865856479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45936.760865856479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45936.760865856479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45936.760865856479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45936.760865856479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45936.760865856479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45936.760865856479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45936.760865856479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45936.760865856479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45936.760865856479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45936.760865856479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45936.760865856479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45936.760865856479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45936.760865856479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45936.760865856479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45936.760865856479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45936.760865856479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45936.760865856479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45936.760865856479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45936.760865856479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45936.760865856479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45936.760865856479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45936.760865856479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45936.760865856479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45936.760865856479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45936.760865856479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45936.760865856479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45936.760865856479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45936.760865856479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45936.760865856479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45936.760865856479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45936.760865856479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45936.760865856479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45936.760865856479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45936.760865856479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45936.760865856479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45936.760865856479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45936.760865856479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45936.760865856479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45936.760865856479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45936.760865856479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45936.760865856479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45936.760865856479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45936.760865856479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45936.760865856479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45936.760865856479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45936.760865856479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45936.760865856479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45936.760865856479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45936.760865856479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45936.760865856479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45936.760865856479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45936.760865856479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45936.760865856479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45936.760865856479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45936.760865856479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45936.760865856479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45936.760865856479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45936.760865856479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45936.760865856479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45936.760865856479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45936.760865856479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45936.760865856479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45936.760865856479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45936.760865856479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45936.760865856479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45936.760865856479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45936.760865856479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45936.760865856479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45936.760865856479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45936.760865856479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45936.760865856479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45936.760865856479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45936.760865856479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45936.760865856479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45936.760865856479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45936.760865856479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45936.760865856479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45936.760865856479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45936.760865856479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45936.760865856479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45936.760865856479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45936.760865856479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45936.760865856479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45936.760865856479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45936.760865856479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45936.760865856479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45936.760865856479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45936.760865856479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45936.760865856479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45936.760865856479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45936.760865856479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45936.760865856479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45936.760865856479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45936.760865856479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45936.760865856479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45936.760865856479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45936.760865856479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45936.760865856479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45936.760865856479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45936.760865856479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45936.760865856479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45936.760865856479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45936.760865856479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45936.760865856479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45936.760865856479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45936.760865856479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45936.760865856479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45936.760865856479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45936.760865856479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45936.760865856479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45936.760865856479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45936.760865856479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45936.760865856479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45936.760865856479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45936.760865856479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45936.760865856479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45936.760865856479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45936.760865856479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45936.760865856479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45936.760865856479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45936.760865856479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45936.760865856479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45936.760865856479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45936.760865856479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45936.760865856479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45936.760865856479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45936.760865856479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45936.760865856479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45936.760865856479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45936.760865856479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45936.760865856479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45936.760865856479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45936.760865856479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45936.760865856479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45936.760865856479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45936.760865856479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45936.760865856479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45936.760865856479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45936.760865856479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45936.760865856479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45936.760865856479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45936.760865856479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45936.760865856479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45936.760865856479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45936.760865856479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45936.760865856479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45936.760865856479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45936.760865856479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45936.760865856479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45936.760865856479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45936.760865856479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45936.760865856479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45936.760865856479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45936.760865856479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45936.760865856479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45936.760865856479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45936.760865856479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45936.760865856479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45936.760865856479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45936.760865856479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45936.760865856479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45936.760865856479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45936.760865856479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45936.760865856479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45936.760865856479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45936.760865856479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45936.760865856479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45936.760865856479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45936.760865856479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45936.760865856479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45936.760865856479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45936.760865856479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45936.760865856479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45936.760865856479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45936.760865856479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45936.760865856479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45936.760865856479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45936.760865856479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45936.760865856479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45936.760865856479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45936.760865856479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45936.760865856479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45936.760865856479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45936.760865856479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45936.760865856479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45936.760865856479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45936.760865856479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45936.760865856479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45936.760865856479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45936.760865856479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45936.760865856479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45936.760865856479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45936.760865856479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45936.760865856479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45936.760865856479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45936.760865856479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45936.760865856479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45936.760865856479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45936.760865856479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45936.760865856479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45936.760865856479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45936.760865856479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45936.760865856479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45936.760865856479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45936.760865856479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45936.760865856479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45936.760865856479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45936.760865856479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45936.760865856479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45936.760865856479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45936.760865856479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45936.760865856479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45936.760865856479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45936.760865856479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45936.760865856479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45936.760865856479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45936.760865856479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45936.760865856479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45936.760865856479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45936.760865856479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45936.760865856479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45936.760865856479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45936.760865856479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45936.760865856479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45936.760865856479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45936.760865856479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45936.760865856479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45936.760865856479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45936.760865856479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45936.760865856479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45936.760865856479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45936.760865856479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45936.760865856479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45936.760865856479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45936.760865856479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45936.760865856479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45936.760865856479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45936.760865856479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45936.760865856479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45936.760865856479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45936.760865856479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45936.760865856479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45936.760865856479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45936.760865856479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45936.760865856479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45936.760865856479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45936.760865856479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45936.760865856479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45936.760865856479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45936.760865856479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45936.760865856479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45936.760865856479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45936.760865856479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45936.760865856479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45936.760865856479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45936.760865856479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45936.760865856479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45936.760865856479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45936.760865856479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45936.760865856479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45936.760865856479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45936.760865856479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45936.760865856479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45936.760865856479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45936.760865856479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45936.760865856479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45936.760865856479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45936.760865856479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45936.760865856479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45936.760865856479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45936.760865856479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45936.760865856479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45936.760865856479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45936.760865856479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45936.760865856479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45936.760865856479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45936.760865856479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45936.760865856479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45936.760865856479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45936.760865856479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45936.760865856479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45936.760865856479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45936.760865856479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45936.760865856479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45936.760865856479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45936.760865856479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45936.760865856479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45936.760865856479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45936.760865856479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45936.760865856479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45936.760865856479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45936.760865856479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45936.760865856479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45936.760865856479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45936.760865856479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45936.760865856479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45936.760865856479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45936.760865856479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45936.760865856479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45936.760865856479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45936.760865856479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45936.760865856479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45936.760865856479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45936.760865856479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45936.760865856479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45936.760865856479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45936.760865856479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45936.760865856479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45936.760865856479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45936.760865856479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45936.760865856479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45936.760865856479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45936.760865856479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45936.760865856479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45936.760865856479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45936.760865856479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45936.760865856479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45936.760865856479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45936.760865856479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45936.760865856479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45936.760865856479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45936.760865856479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45936.760865856479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45936.760865856479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45936.760865856479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45936.760865856479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45936.760865856479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45936.760865856479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45936.760865856479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45936.760865856479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45936.760865856479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45936.760865856479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45936.760865856479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45936.760865856479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45936.760865856479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45936.760865856479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45936.760865856479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45936.760865856479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45936.760865856479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45936.760865856479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45936.760865856479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45936.760865856479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45936.760865856479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45936.760865856479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45936.760865856479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45936.760865856479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45936.760865856479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45936.760865856479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45936.760865856479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45936.760865856479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45936.760865856479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45936.760865856479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45936.760865856479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45936.760865856479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45936.760865856479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45936.760865856479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45936.760865856479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45936.760865856479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45936.760865856479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45936.760865856479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45936.760865856479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45936.760865856479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45936.760865856479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45936.760865856479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45936.760865856479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45936.760865856479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45936.760865856479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45936.760865856479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45936.760865856479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45936.760865856479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45936.760865856479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45936.760865856479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45936.760865856479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45936.760865856479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45936.760865856479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45936.760865856479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45936.760865856479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45936.760865856479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45936.760865856479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45936.760865856479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45936.760865856479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45936.760865856479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45936.760865856479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45936.760865856479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45936.760865856479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45936.760865856479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45936.760865856479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45936.760865856479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45936.760865856479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45936.760865856479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45936.760865856479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45936.760865856479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45936.760865856479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45936.760865856479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45936.760865856479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45936.760865856479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45936.760865856479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45936.760865856479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45936.760865856479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45936.760865856479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45936.760865856479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45936.760865856479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45936.760865856479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45936.760865856479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45936.760865856479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45936.760865856479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45936.760865856479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45936.760865856479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45936.760865856479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45936.760865856479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45936.760865856479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45936.760865856479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45936.760865856479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45936.760865856479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45936.760865856479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45936.760865856479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45936.760865856479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45936.760865856479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45936.760865856479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45936.760865856479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45936.760865856479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45936.760865856479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45936.760865856479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45936.760865856479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45936.760865856479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45936.760865856479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45936.760865856479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45936.760865856479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45936.760865856479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45936.760865856479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45936.760865856479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45936.760865856479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45936.760865856479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45936.760865856479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45936.760865856479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45936.760865856479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45936.760865856479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45936.760865856479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45936.760865856479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45936.760865856479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45936.760865856479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45936.760865856479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45936.760865856479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45936.760865856479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45936.760865856479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45936.760865856479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45936.760865856479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45936.760865856479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45936.760865856479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45936.760865856479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45936.760865856479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45936.760865856479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45936.760865856479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45936.760865856479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45936.760865856479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45936.760865856479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45936.760865856479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45936.760865856479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45936.760865856479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45936.760865856479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45936.760865856479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45936.760865856479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45936.760865856479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45936.760865856479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45936.760865856479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45936.760865856479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45936.760865856479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45936.760865856479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45936.760865856479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45936.760865856479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45936.760865856479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45936.760865856479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45936.760865856479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45936.760865856479</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233.28014826388244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1.603921412031923</v>
      </c>
      <c r="H3" s="113">
        <v>45935.07104166667</v>
      </c>
      <c r="I3" s="110" t="str">
        <f>IFERROR(VLOOKUP(D3,DB!A:F,6,0),"")</f>
        <v>Generator-SG</v>
      </c>
      <c r="J3" s="110" t="str">
        <f>IFERROR(VLOOKUP(D3,DB!A:G,7,0),"")</f>
        <v>Good</v>
      </c>
      <c r="K3" s="115" t="s">
        <v>39059</v>
      </c>
      <c r="L3" s="107" t="str">
        <f>IFERROR(VLOOKUP(D3,DB!A:I,9,0),"")</f>
        <v>Latis</v>
      </c>
    </row>
    <row r="4" spans="1:16" ht="15" customHeight="1">
      <c r="A4" s="141"/>
      <c r="B4" s="142" t="str">
        <f>IFERROR(VLOOKUP(D4,DB!A:K,11,0),"")</f>
        <v/>
      </c>
      <c r="C4" s="143"/>
      <c r="D4" s="144"/>
      <c r="E4" s="145"/>
      <c r="F4" s="146"/>
      <c r="G4" s="147">
        <f ca="1">IFERROR(NOW()-F4,"")</f>
        <v>45936.760865856479</v>
      </c>
      <c r="H4" s="146"/>
      <c r="I4" s="142" t="str">
        <f>IFERROR(VLOOKUP(D4,DB!A:F,6,0),"")</f>
        <v/>
      </c>
      <c r="J4" s="142" t="str">
        <f>IFERROR(VLOOKUP(D4,DB!A:G,7,0),"")</f>
        <v/>
      </c>
      <c r="K4" s="149"/>
      <c r="L4" s="150" t="str">
        <f>IFERROR(VLOOKUP(D4,DB!A:I,9,0),"")</f>
        <v/>
      </c>
    </row>
    <row r="5" spans="1:16" ht="15" customHeight="1">
      <c r="A5" s="141"/>
      <c r="B5" s="142" t="str">
        <f>IFERROR(VLOOKUP(D5,DB!A:K,11,0),"")</f>
        <v/>
      </c>
      <c r="C5" s="143"/>
      <c r="D5" s="107"/>
      <c r="E5" s="145"/>
      <c r="F5" s="146"/>
      <c r="G5" s="147">
        <f ca="1">IFERROR(NOW()-F5,"")</f>
        <v>45936.760865856479</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45936.760865856479</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45936.760865856479</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45936.760865856479</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45936.760865856479</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45936.760865856479</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45936.760865856479</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45936.760865856479</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45936.760865856479</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45936.760865856479</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45936.760865856479</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45936.760865856479</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45936.760865856479</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45936.760865856479</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45936.760865856479</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45936.760865856479</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45936.760865856479</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45936.760865856479</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45936.760865856479</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45936.760865856479</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45936.760865856479</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45936.760865856479</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45936.760865856479</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45936.760865856479</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45936.760865856479</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45936.760865856479</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45936.760865856479</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45936.760865856479</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45936.760865856479</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45936.760865856479</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45936.760865856479</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45936.760865856479</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45936.760865856479</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45936.760865856479</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45936.760865856479</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45936.760865856479</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45936.760865856479</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45936.760865856479</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45936.760865856479</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45936.760865856479</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45936.760865856479</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45936.760865856479</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45936.760865856479</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45936.760865856479</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45936.760865856479</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45936.760865856479</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45936.760865856479</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45936.760865856479</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45936.760865856479</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45936.760865856479</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45936.760865856479</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45936.760865856479</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45936.760865856479</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45936.760865856479</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45936.760865856479</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45936.760865856479</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45936.760865856479</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45936.760865856479</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45936.760865856479</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45936.760865856479</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45936.760865856479</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45936.760865856479</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45936.760865856479</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45936.760865856479</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45936.760865856479</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45936.760865856479</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45936.760865856479</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45936.760865856479</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45936.760865856479</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45936.760865856479</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45936.760865856479</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45936.760865856479</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45936.760865856479</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45936.760865856479</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45936.760865856479</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45936.760865856479</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45936.760865856479</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45936.760865856479</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45936.760865856479</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45936.760865856479</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45936.760865856479</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45936.760865856479</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45936.760865856479</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45936.760865856479</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45936.760865856479</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45936.760865856479</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45936.760865856479</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45936.760865856479</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45936.760865856479</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45936.760865856479</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45936.760865856479</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45936.760865856479</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45936.760865856479</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45936.760865856479</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45936.760865856479</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45936.760865856479</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45936.760865856479</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45936.760865856479</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45936.760865856479</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45936.760865856479</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45936.760865856479</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45936.760865856479</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45936.760865856479</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45936.760865856479</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45936.760865856479</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45936.760865856479</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45936.760865856479</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45936.760865856479</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45936.760865856479</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45936.760865856479</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45936.760865856479</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45936.760865856479</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45936.760865856479</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45936.760865856479</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45936.760865856479</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45936.760865856479</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45936.760865856479</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45936.760865856479</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45936.760865856479</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45936.760865856479</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45936.760865856479</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45936.760865856479</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45936.760865856479</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45936.760865856479</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45936.760865856479</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45936.760865856479</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45936.760865856479</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45936.760865856479</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45936.760865856479</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45936.760865856479</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45936.760865856479</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45936.760865856479</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45936.760865856479</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45936.760865856479</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45936.760865856479</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45936.760865856479</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45936.760865856479</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45936.760865856479</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45936.760865856479</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45936.760865856479</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45936.760865856479</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45936.760865856479</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45936.760865856479</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45936.760865856479</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45936.760865856479</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45936.760865856479</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45936.760865856479</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45936.760865856479</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45936.760865856479</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45936.760865856479</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45936.760865856479</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45936.760865856479</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45936.760865856479</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45936.760865856479</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45936.760865856479</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45936.760865856479</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45936.760865856479</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45936.760865856479</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45936.760865856479</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45936.760865856479</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45936.760865856479</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45936.760865856479</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45936.760865856479</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45936.760865856479</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45936.760865856479</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45936.760865856479</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45936.760865856479</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45936.760865856479</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45936.760865856479</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45936.760865856479</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45936.760865856479</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45936.760865856479</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45936.760865856479</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45936.760865856479</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45936.760865856479</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45936.760865856479</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45936.760865856479</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45936.760865856479</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45936.760865856479</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45936.760865856479</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45936.760865856479</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45936.760865856479</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45936.760865856479</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45936.760865856479</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45936.760865856479</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45936.760865856479</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45936.760865856479</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45936.760865856479</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45936.760865856479</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45936.760865856479</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45936.760865856479</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45936.760865856479</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45936.760865856479</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45936.760865856479</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45936.760865856479</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45936.760865856479</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45936.760865856479</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45936.760865856479</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45936.760865856479</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45936.760865856479</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45936.760865856479</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45936.760865856479</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45936.760865856479</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45936.760865856479</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45936.760865856479</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45936.760865856479</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45936.760865856479</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45936.760865856479</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45936.760865856479</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45936.760865856479</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45936.760865856479</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45936.760865856479</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45936.760865856479</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45936.760865856479</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45936.760865856479</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45936.760865856479</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45936.760865856479</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45936.760865856479</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45936.760865856479</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45936.760865856479</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45936.760865856479</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45936.760865856479</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45936.760865856479</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45936.760865856479</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45936.760865856479</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45936.760865856479</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45936.760865856479</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45936.760865856479</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45936.760865856479</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45936.760865856479</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45936.760865856479</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45936.760865856479</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45936.760865856479</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45936.760865856479</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45936.760865856479</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45936.760865856479</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45936.760865856479</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45936.760865856479</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45936.760865856479</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45936.760865856479</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45936.760865856479</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45936.760865856479</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45936.760865856479</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45936.760865856479</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45936.760865856479</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45936.760865856479</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45936.760865856479</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45936.760865856479</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45936.760865856479</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45936.760865856479</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45936.760865856479</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45936.760865856479</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45936.760865856479</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45936.760865856479</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45936.760865856479</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45936.760865856479</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45936.760865856479</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45936.760865856479</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45936.760865856479</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45936.760865856479</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45936.760865856479</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45936.760865856479</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45936.760865856479</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45936.760865856479</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45936.760865856479</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45936.760865856479</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45936.760865856479</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45936.760865856479</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45936.760865856479</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45936.760865856479</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45936.760865856479</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45936.760865856479</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45936.760865856479</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45936.760865856479</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45936.760865856479</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45936.760865856479</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45936.760865856479</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45936.760865856479</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45936.760865856479</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45936.760865856479</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45936.760865856479</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45936.760865856479</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45936.760865856479</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45936.760865856479</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45936.760865856479</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45936.760865856479</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45936.760865856479</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45936.760865856479</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45936.760865856479</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45936.760865856479</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45936.760865856479</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45936.760865856479</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45936.760865856479</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45936.760865856479</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45936.760865856479</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45936.760865856479</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45936.760865856479</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45936.760865856479</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45936.760865856479</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45936.760865856479</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45936.760865856479</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45936.760865856479</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45936.760865856479</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45936.760865856479</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45936.760865856479</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45936.760865856479</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45936.760865856479</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45936.760865856479</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45936.760865856479</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45936.760865856479</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45936.760865856479</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45936.760865856479</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45936.760865856479</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45936.760865856479</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45936.760865856479</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45936.760865856479</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45936.760865856479</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45936.760865856479</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45936.760865856479</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45936.760865856479</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45936.760865856479</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45936.760865856479</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45936.760865856479</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45936.760865856479</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45936.760865856479</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45936.760865856479</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45936.760865856479</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45936.760865856479</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45936.760865856479</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45936.760865856479</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45936.760865856479</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45936.760865856479</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45936.760865856479</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45936.760865856479</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45936.760865856479</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45936.760865856479</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45936.760865856479</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45936.760865856479</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45936.760865856479</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45936.760865856479</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45936.760865856479</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45936.760865856479</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45936.760865856479</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45936.760865856479</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45936.760865856479</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45936.760865856479</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45936.760865856479</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45936.760865856479</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45936.760865856479</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45936.760865856479</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45936.760865856479</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45936.760865856479</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45936.760865856479</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45936.760865856479</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45936.760865856479</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45936.760865856479</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45936.760865856479</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45936.760865856479</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45936.760865856479</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45936.760865856479</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45936.760865856479</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45936.760865856479</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45936.760865856479</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45936.760865856479</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45936.760865856479</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45936.760865856479</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45936.760865856479</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45936.760865856479</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45936.760865856479</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45936.760865856479</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45936.760865856479</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45936.760865856479</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45936.760865856479</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45936.760865856479</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45936.760865856479</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45936.760865856479</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45936.760865856479</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45936.760865856479</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45936.760865856479</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45936.760865856479</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45936.760865856479</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45936.760865856479</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45936.760865856479</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45936.760865856479</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45936.760865856479</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45936.760865856479</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45936.760865856479</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45936.760865856479</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45936.760865856479</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45936.760865856479</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45936.760865856479</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45936.760865856479</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45936.760865856479</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45936.760865856479</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45936.760865856479</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45936.760865856479</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45936.760865856479</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45936.760865856479</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45936.760865856479</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45936.760865856479</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45936.760865856479</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45936.760865856479</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45936.760865856479</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45936.760865856479</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45936.760865856479</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45936.760865856479</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45936.760865856479</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45936.760865856479</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45936.760865856479</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45936.760865856479</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45936.760865856479</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45936.760865856479</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45936.760865856479</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45936.760865856479</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45936.760865856479</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45936.760865856479</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45936.760865856479</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45936.760865856479</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45936.760865856479</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45936.760865856479</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45936.760865856479</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45936.760865856479</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45936.760865856479</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45936.760865856479</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45936.760865856479</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45936.760865856479</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45936.760865856479</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45936.760865856479</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45936.760865856479</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45936.760865856479</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45936.760865856479</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45936.760865856479</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45936.760865856479</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45936.760865856479</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45936.760865856479</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45936.760865856479</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45936.760865856479</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45936.760865856479</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45936.760865856479</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45936.760865856479</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45936.760865856479</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45936.760865856479</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45936.760865856479</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45936.760865856479</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45936.760865856479</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45936.760865856479</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45936.760865856479</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45936.760865856479</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45936.760865856479</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45936.760865856479</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45936.760865856479</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45936.760865856479</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45936.760865856479</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45936.760865856479</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45936.760865856479</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45936.760865856479</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45936.760865856479</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45936.760865856479</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45936.760865856479</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45936.760865856479</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45936.760865856479</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45936.760865856479</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45936.760865856479</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45936.760865856479</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45936.760865856479</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45936.760865856479</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45936.760865856479</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45936.760865856479</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45936.760865856479</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45936.760865856479</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45936.760865856479</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45936.760865856479</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45936.760865856479</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45936.760865856479</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45936.760865856479</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45936.760865856479</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45936.760865856479</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45936.760865856479</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45936.760865856479</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45936.760865856479</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45936.760865856479</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45936.760865856479</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45936.760865856479</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45936.760865856479</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45936.760865856479</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45936.760865856479</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45936.760865856479</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45936.760865856479</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45936.760865856479</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44.92880567129032</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10.571988541661995</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45936.760865856479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45936.760865856479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45936.760865856479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45936.760865856479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45936.760865856479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45936.760865856479</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45936.760865856479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45936.760865856479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45936.760865856479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45936.760865856479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45936.760865856479</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45936.760865856479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45936.760865856479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45936.760865856479</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45936.760865856479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45936.760865856479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45936.760865856479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45936.760865856479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45936.760865856479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45936.760865856479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45936.760865856479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45936.760865856479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45936.760865856479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45936.760865856479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45936.760865856479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45936.760865856479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45936.760865856479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45936.760865856479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45936.760865856479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45936.760865856479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45936.760865856479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45936.760865856479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45936.760865856479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45936.760865856479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45936.760865856479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45936.760865856479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45936.760865856479</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45936.760865856479</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45936.760865856479</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45936.760865856479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45936.760865856479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45936.760865856479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45936.760865856479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45936.760865856479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45936.760865856479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45936.760865856479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45936.760865856479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45936.760865856479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45936.760865856479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45936.760865856479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45936.760865856479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45936.760865856479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45936.760865856479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45936.760865856479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45936.760865856479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45936.760865856479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45936.760865856479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45936.760865856479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45936.760865856479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45936.760865856479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45936.760865856479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45936.760865856479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45936.760865856479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45936.760865856479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45936.760865856479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45936.760865856479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45936.760865856479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45936.760865856479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45936.760865856479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45936.760865856479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45936.760865856479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45936.760865856479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45936.760865856479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45936.760865856479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45936.760865856479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45936.760865856479</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45936.760865856479</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45936.760865856479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45936.760865856479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45936.760865856479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45936.760865856479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45936.760865856479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45936.760865856479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45936.760865856479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45936.760865856479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45936.760865856479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45936.760865856479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45936.760865856479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45936.760865856479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45936.760865856479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45936.760865856479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45936.760865856479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45936.760865856479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45936.760865856479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45936.760865856479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45936.760865856479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45936.760865856479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45936.760865856479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45936.760865856479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45936.760865856479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45936.760865856479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45936.760865856479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45936.760865856479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45936.760865856479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45936.760865856479</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45936.760865856479</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45936.760865856479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45936.760865856479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45936.760865856479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45936.760865856479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45936.760865856479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45936.760865856479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45936.760865856479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45936.760865856479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45936.760865856479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45936.760865856479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45936.760865856479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45936.760865856479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45936.760865856479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45936.760865856479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45936.760865856479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45936.760865856479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45936.760865856479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45936.760865856479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45936.760865856479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45936.760865856479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45936.760865856479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45936.760865856479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45936.760865856479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45936.760865856479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45936.760865856479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45936.760865856479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45936.760865856479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45936.760865856479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45936.760865856479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45936.760865856479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45936.760865856479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45936.760865856479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45936.760865856479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45936.760865856479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45936.760865856479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45936.760865856479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45936.760865856479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45936.760865856479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45936.760865856479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45936.760865856479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45936.760865856479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45936.760865856479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45936.760865856479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45936.760865856479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45936.760865856479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45936.760865856479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45936.760865856479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45936.760865856479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45936.760865856479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45936.760865856479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45936.760865856479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45936.760865856479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45936.760865856479</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45936.760865856479</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9.9880186342561501</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45936.760865856479</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2.8798936342573143</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1.8186204861049191</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4</v>
      </c>
      <c r="D6" s="120" t="s">
        <v>37601</v>
      </c>
      <c r="E6" s="137" t="s">
        <v>39045</v>
      </c>
      <c r="F6" s="124">
        <v>45936.599247685182</v>
      </c>
      <c r="G6" s="89">
        <f ca="1">IFERROR(NOW()-F6,"-")</f>
        <v>0.16161817129614064</v>
      </c>
      <c r="H6" s="124">
        <v>45936.587430555555</v>
      </c>
      <c r="I6" s="120" t="str">
        <f>IFERROR(VLOOKUP(D6,DB!A:F,6,0),"")</f>
        <v>SCECO</v>
      </c>
      <c r="J6" s="119" t="str">
        <f>IFERROR(VLOOKUP(D6,DB!A:G,7,0),"")</f>
        <v>Vandalized</v>
      </c>
      <c r="K6" s="125" t="s">
        <v>39071</v>
      </c>
      <c r="L6" s="126" t="str">
        <f>IFERROR(VLOOKUP(D6,DB!A:I,9,0),"")</f>
        <v>Latis</v>
      </c>
    </row>
    <row r="7" spans="1:16383" ht="31.5" customHeight="1">
      <c r="A7" s="121" t="s">
        <v>39072</v>
      </c>
      <c r="B7" s="120" t="str">
        <f>IFERROR(VLOOKUP(D7,DB!A:K,11,0),"")</f>
        <v>R6</v>
      </c>
      <c r="C7" s="122">
        <v>1</v>
      </c>
      <c r="D7" s="120" t="s">
        <v>32661</v>
      </c>
      <c r="E7" s="123" t="s">
        <v>38964</v>
      </c>
      <c r="F7" s="124">
        <v>45936.707928240743</v>
      </c>
      <c r="G7" s="89">
        <f ca="1">IFERROR(NOW()-F7,"-")</f>
        <v>5.2937615735572763E-2</v>
      </c>
      <c r="H7" s="124">
        <v>45936.711284722223</v>
      </c>
      <c r="I7" s="120" t="str">
        <f>IFERROR(VLOOKUP(D7,DB!A:F,6,0),"")</f>
        <v>SCECO</v>
      </c>
      <c r="J7" s="119" t="str">
        <f>IFERROR(VLOOKUP(D7,DB!A:G,7,0),"")</f>
        <v>Dead</v>
      </c>
      <c r="K7" s="125" t="s">
        <v>39073</v>
      </c>
      <c r="L7" s="126" t="str">
        <f>IFERROR(VLOOKUP(D7,DB!A:I,9,0),"")</f>
        <v>Latis</v>
      </c>
    </row>
    <row r="8" spans="1:16383" ht="31.5" customHeight="1">
      <c r="A8" s="121"/>
      <c r="B8" s="120" t="str">
        <f>IFERROR(VLOOKUP(D8,DB!A:K,11,0),"")</f>
        <v>R6</v>
      </c>
      <c r="C8" s="122"/>
      <c r="D8" s="120" t="s">
        <v>35833</v>
      </c>
      <c r="E8" s="123"/>
      <c r="F8" s="124"/>
      <c r="G8" s="89">
        <f ca="1">IFERROR(NOW()-F8,"-")</f>
        <v>45936.760865856479</v>
      </c>
      <c r="H8" s="124">
        <v>45936.741469907407</v>
      </c>
      <c r="I8" s="120" t="str">
        <f>IFERROR(VLOOKUP(D8,DB!A:F,6,0),"")</f>
        <v>SCECO</v>
      </c>
      <c r="J8" s="119" t="str">
        <f>IFERROR(VLOOKUP(D8,DB!A:G,7,0),"")</f>
        <v>Dead</v>
      </c>
      <c r="K8" s="125" t="s">
        <v>39074</v>
      </c>
      <c r="L8" s="126" t="str">
        <f>IFERROR(VLOOKUP(D8,DB!A:I,9,0),"")</f>
        <v>Latis</v>
      </c>
    </row>
    <row r="9" spans="1:16383" ht="31.5" customHeight="1">
      <c r="A9" s="121"/>
      <c r="B9" s="120" t="str">
        <f>IFERROR(VLOOKUP(D9,DB!A:K,11,0),"")</f>
        <v/>
      </c>
      <c r="C9" s="122"/>
      <c r="D9" s="120"/>
      <c r="E9" s="123"/>
      <c r="F9" s="124"/>
      <c r="G9" s="89">
        <f ca="1">IFERROR(NOW()-F9,"-")</f>
        <v>45936.760865856479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45936.760865856479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45936.760865856479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45936.760865856479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40"/>
      <c r="E13" s="123"/>
      <c r="F13" s="124"/>
      <c r="G13" s="89">
        <f ca="1">IFERROR(NOW()-F13,"-")</f>
        <v>45936.760865856479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45936.760865856479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45936.760865856479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45936.760865856479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45936.760865856479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45936.760865856479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45936.760865856479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45936.760865856479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45936.760865856479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45936.760865856479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45936.760865856479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45936.760865856479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45936.760865856479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45936.760865856479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45936.760865856479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45936.760865856479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45936.760865856479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45936.760865856479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45936.760865856479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45936.760865856479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45936.760865856479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45936.760865856479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45936.760865856479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45936.760865856479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45936.760865856479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45936.760865856479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45936.760865856479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45936.760865856479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45936.760865856479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45936.760865856479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45936.760865856479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45936.760865856479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45936.760865856479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45936.760865856479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45936.760865856479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45936.760865856479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45936.760865856479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45936.760865856479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45936.760865856479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45936.760865856479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45936.760865856479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45936.760865856479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45936.760865856479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45936.760865856479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45936.760865856479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45936.760865856479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45936.760865856479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45936.760865856479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45936.760865856479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45936.760865856479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45936.760865856479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45936.760865856479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45936.760865856479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45936.760865856479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45936.760865856479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45936.760865856479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45936.760865856479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45936.760865856479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45936.760865856479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45936.760865856479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45936.760865856479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45936.760865856479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45936.760865856479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45936.760865856479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45936.760865856479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45936.760865856479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45936.760865856479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45936.760865856479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45936.760865856479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45936.760865856479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45936.760865856479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45936.760865856479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45936.760865856479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45936.760865856479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45936.760865856479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45936.760865856479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45936.760865856479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45936.760865856479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45936.760865856479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45936.760865856479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45936.760865856479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45936.760865856479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45936.760865856479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45936.760865856479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45936.760865856479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45936.760865856479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45936.760865856479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45936.760865856479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45936.760865856479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45936.760865856479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45936.760865856479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45936.760865856479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45936.760865856479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45936.760865856479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45936.760865856479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45936.760865856479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45936.760865856479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45936.760865856479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45936.760865856479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45936.760865856479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45936.760865856479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45936.760865856479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45936.760865856479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45936.760865856479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45936.760865856479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45936.760865856479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45936.760865856479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45936.760865856479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45936.760865856479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45936.760865856479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45936.760865856479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45936.760865856479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45936.760865856479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45936.760865856479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45936.760865856479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45936.760865856479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45936.760865856479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45936.760865856479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45936.760865856479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45936.760865856479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45936.760865856479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45936.760865856479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45936.760865856479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45936.760865856479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45936.760865856479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45936.760865856479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45936.760865856479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45936.760865856479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45936.760865856479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45936.760865856479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45936.760865856479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45936.760865856479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45936.760865856479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45936.760865856479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45936.760865856479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45936.760865856479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45936.760865856479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45936.760865856479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45936.760865856479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45936.760865856479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45936.760865856479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45936.760865856479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45936.760865856479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45936.760865856479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45936.760865856479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45936.760865856479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45936.760865856479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45936.760865856479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45936.760865856479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45936.760865856479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45936.760865856479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45936.760865856479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45936.760865856479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45936.760865856479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45936.760865856479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45936.760865856479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45936.760865856479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45936.760865856479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45936.760865856479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45936.760865856479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45936.760865856479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45936.760865856479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45936.760865856479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45936.760865856479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45936.760865856479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45936.760865856479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45936.760865856479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45936.760865856479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45936.760865856479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45936.760865856479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45936.760865856479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45936.760865856479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45936.760865856479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45936.760865856479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45936.760865856479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45936.760865856479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45936.760865856479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45936.760865856479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45936.760865856479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45936.760865856479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45936.760865856479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45936.760865856479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45936.760865856479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45936.760865856479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45936.760865856479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45936.760865856479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45936.760865856479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45936.760865856479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45936.760865856479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45936.760865856479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45936.760865856479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45936.760865856479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45936.760865856479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45936.760865856479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45936.760865856479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45936.760865856479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45936.760865856479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45936.760865856479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45936.760865856479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45936.760865856479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45936.760865856479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45936.760865856479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45936.760865856479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45936.760865856479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45936.760865856479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45936.760865856479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45936.760865856479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45936.760865856479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45936.760865856479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45936.760865856479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45936.760865856479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45936.760865856479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45936.760865856479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45936.760865856479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45936.760865856479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45936.760865856479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45936.760865856479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45936.760865856479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45936.760865856479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45936.760865856479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45936.760865856479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45936.760865856479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45936.760865856479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45936.760865856479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45936.760865856479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45936.760865856479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45936.760865856479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45936.760865856479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45936.760865856479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45936.760865856479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45936.760865856479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45936.760865856479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45936.760865856479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45936.760865856479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45936.760865856479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45936.760865856479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45936.760865856479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45936.760865856479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45936.760865856479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45936.760865856479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45936.760865856479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45936.760865856479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45936.760865856479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45936.760865856479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45936.760865856479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45936.760865856479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45936.760865856479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45936.760865856479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45936.760865856479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45936.760865856479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45936.760865856479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45936.760865856479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45936.760865856479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45936.760865856479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45936.760865856479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45936.760865856479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45936.760865856479</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2025-10-06T15:18:39Z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